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2 РАСХОДЫ " sheetId="1" r:id="rId1"/>
  </sheets>
  <externalReferences>
    <externalReference r:id="rId4"/>
  </externalReferences>
  <definedNames>
    <definedName name="_edn1" localSheetId="0">'2 РАСХОДЫ '!#REF!</definedName>
    <definedName name="_edn2" localSheetId="0">'2 РАСХОДЫ '!#REF!</definedName>
    <definedName name="_edn3" localSheetId="0">'2 РАСХОДЫ '!#REF!</definedName>
    <definedName name="_ednref1" localSheetId="0">'2 РАСХОДЫ '!#REF!</definedName>
    <definedName name="_ednref2" localSheetId="0">'2 РАСХОДЫ '!#REF!</definedName>
    <definedName name="_ednref3" localSheetId="0">'2 РАСХОДЫ '!#REF!</definedName>
    <definedName name="в">#REF!,#REF!,#REF!,#REF!</definedName>
    <definedName name="_xlnm.Print_Area" localSheetId="0">'2 РАСХОДЫ '!$A$1:$G$124</definedName>
  </definedNames>
  <calcPr fullCalcOnLoad="1"/>
</workbook>
</file>

<file path=xl/sharedStrings.xml><?xml version="1.0" encoding="utf-8"?>
<sst xmlns="http://schemas.openxmlformats.org/spreadsheetml/2006/main" count="407" uniqueCount="233">
  <si>
    <t>№ п/п</t>
  </si>
  <si>
    <t>Наименование</t>
  </si>
  <si>
    <t>ГРБС</t>
  </si>
  <si>
    <t>Раздел, подраздел</t>
  </si>
  <si>
    <t>Целевая статья</t>
  </si>
  <si>
    <t>Вид расходов</t>
  </si>
  <si>
    <t>РАСХОДЫ БЮДЖЕТА - ВСЕГО</t>
  </si>
  <si>
    <t>МЕСТНАЯ АДМИНИСТРАЦИЯ Г. ПУШКИНА</t>
  </si>
  <si>
    <t>ОБЩЕГОСУДАРСТВЕННЫЕ ВОПРОСЫ</t>
  </si>
  <si>
    <t>0100</t>
  </si>
  <si>
    <t>ПУШКИНСКИЙ МУНИЦИПАЛЬНЫЙ СОВЕТ</t>
  </si>
  <si>
    <t>1.1.</t>
  </si>
  <si>
    <t>0102</t>
  </si>
  <si>
    <t>1.1.1.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</si>
  <si>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</si>
  <si>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</si>
  <si>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</si>
  <si>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1.2.</t>
  </si>
  <si>
    <t>0103</t>
  </si>
  <si>
    <t>1.2.1.</t>
  </si>
  <si>
    <t xml:space="preserve">Центральный аппарат </t>
  </si>
  <si>
    <t>002 02 00</t>
  </si>
  <si>
    <t xml:space="preserve">Выполнение функций органами местного самоуправления </t>
  </si>
  <si>
    <t>1.2.2.</t>
  </si>
  <si>
    <t>1.3.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</si>
  <si>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</si>
  <si>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</si>
  <si>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</si>
  <si>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002 05 00</t>
  </si>
  <si>
    <t>1.4.</t>
  </si>
  <si>
    <t>Резервные фонды</t>
  </si>
  <si>
    <t>0112</t>
  </si>
  <si>
    <t>1.4.1.</t>
  </si>
  <si>
    <t xml:space="preserve">Резервный фонд местной администрации </t>
  </si>
  <si>
    <t>070 01 00</t>
  </si>
  <si>
    <t>Прочие расходы</t>
  </si>
  <si>
    <t>1.5.</t>
  </si>
  <si>
    <t>Другие общегосударственные вопросы</t>
  </si>
  <si>
    <t>0114</t>
  </si>
  <si>
    <t>1.5.1.</t>
  </si>
  <si>
    <t>092 01 00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</si>
  <si>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</si>
  <si>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</si>
  <si>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</si>
  <si>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</si>
  <si>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</si>
  <si>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</si>
  <si>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</si>
  <si>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</si>
  <si>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</si>
  <si>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</si>
  <si>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</si>
  <si>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219 03 00</t>
  </si>
  <si>
    <t>3.</t>
  </si>
  <si>
    <t>НАЦИОНАЛЬНАЯ ЭКОНОМИКА</t>
  </si>
  <si>
    <t>0400</t>
  </si>
  <si>
    <t>3.1.</t>
  </si>
  <si>
    <t>3.1.1.</t>
  </si>
  <si>
    <t>Другие вопросы в области национальной экономики</t>
  </si>
  <si>
    <t>0412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</si>
  <si>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</si>
  <si>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</si>
  <si>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4.</t>
  </si>
  <si>
    <t>ЖИЛИЩНО-КОММУНАЛЬНОЕ ХОЗЯЙСТВО</t>
  </si>
  <si>
    <t>0500</t>
  </si>
  <si>
    <t>4.1.</t>
  </si>
  <si>
    <t>4.1.1.</t>
  </si>
  <si>
    <t>795 04 00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</si>
  <si>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</si>
  <si>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0503</t>
  </si>
  <si>
    <t>Благоустройство</t>
  </si>
  <si>
    <t>Оборудование контейнерных площадок на территориях дворов</t>
  </si>
  <si>
    <t>600 02 01</t>
  </si>
  <si>
    <t>600 02 02</t>
  </si>
  <si>
    <t>Озеленение придомовых территорий и территорий дворов и учет зеленых насаждений</t>
  </si>
  <si>
    <t>600 03 01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</si>
  <si>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</si>
  <si>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</si>
  <si>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Организация установки указателей с наименованиями улиц и номерами домов</t>
  </si>
  <si>
    <t>5.1.</t>
  </si>
  <si>
    <t>5.1.1.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</si>
  <si>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</si>
  <si>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</si>
  <si>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</si>
  <si>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</si>
  <si>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</si>
  <si>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</si>
  <si>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</si>
  <si>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</si>
  <si>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</si>
  <si>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</si>
  <si>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</si>
  <si>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</si>
  <si>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7.</t>
  </si>
  <si>
    <t>0800</t>
  </si>
  <si>
    <t>7.1.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</si>
  <si>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</si>
  <si>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</si>
  <si>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</si>
  <si>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</si>
  <si>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</si>
  <si>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</si>
  <si>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</si>
  <si>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Периодическая печать и издательства</t>
  </si>
  <si>
    <t xml:space="preserve">Периодические издания, учрежденные представительными органами местного самоуправления </t>
  </si>
  <si>
    <t>457 01 00</t>
  </si>
  <si>
    <t xml:space="preserve">Опубликование муниципальных правовых актов в средствах массовой информации </t>
  </si>
  <si>
    <t>8.1.</t>
  </si>
  <si>
    <t>8.1.1.</t>
  </si>
  <si>
    <t>512 01 00</t>
  </si>
  <si>
    <t>8.1.2.</t>
  </si>
  <si>
    <t xml:space="preserve"> СОЦИАЛЬНАЯ ПОЛИТИКА</t>
  </si>
  <si>
    <t>1004</t>
  </si>
  <si>
    <t>Охрана семьи и детства</t>
  </si>
  <si>
    <t xml:space="preserve">Выполнение отдельных государственных полномочий за счет субвенций из фонда компенсаций Санкт-Петербурга </t>
  </si>
  <si>
    <t>2.1.3.</t>
  </si>
  <si>
    <t>к Решению Пушкинского муниципального Совета</t>
  </si>
  <si>
    <t>Приложение 1</t>
  </si>
  <si>
    <t>тыс. руб.</t>
  </si>
  <si>
    <t>I</t>
  </si>
  <si>
    <t>1.</t>
  </si>
  <si>
    <t>II.</t>
  </si>
  <si>
    <t>Функционирование высшего должностного лица субъекта Российской Федерации и муниципального образования</t>
  </si>
  <si>
    <t>450 02 00</t>
  </si>
  <si>
    <t>457 02 00</t>
  </si>
  <si>
    <t>600 04 01</t>
  </si>
  <si>
    <t>1.2.3.</t>
  </si>
  <si>
    <t>520 13 01</t>
  </si>
  <si>
    <t>520 13 02</t>
  </si>
  <si>
    <t>Содержание ребенка в семье опекуна и приемной семье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</si>
  <si>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</si>
  <si>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</si>
  <si>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 xml:space="preserve">Аппарат представительного органа муниципального образования </t>
  </si>
  <si>
    <t>002 03 01</t>
  </si>
  <si>
    <t>002 03 02</t>
  </si>
  <si>
    <t>Проведение подготовки и обучения неработающего населения способам защиты и действиям в чрезвычайных ситуаций</t>
  </si>
  <si>
    <t>600 04 02</t>
  </si>
  <si>
    <t>013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</si>
  <si>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</si>
  <si>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</si>
  <si>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</si>
  <si>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</si>
  <si>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Выполнение других обязательств государства</t>
  </si>
  <si>
    <t>092 02 00</t>
  </si>
  <si>
    <t>Депутаты, осуществляющие свою деятельность на постоянной основе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</si>
  <si>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</si>
  <si>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1.3.2.</t>
  </si>
  <si>
    <t>1.3.2.1.</t>
  </si>
  <si>
    <t>1.3.2.2.</t>
  </si>
  <si>
    <t>1.5.2.</t>
  </si>
  <si>
    <t>Защита населения и территории от чрезвычайных ситуаций природного и техногенного характера, гражданская оборона</t>
  </si>
  <si>
    <t>512 99 00</t>
  </si>
  <si>
    <t>Выполнение функций бюджетными учреждениями</t>
  </si>
  <si>
    <t>001</t>
  </si>
  <si>
    <t>Вознаграждение приемным родителям</t>
  </si>
  <si>
    <t>Сумма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</si>
  <si>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"Толерантность" 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</si>
  <si>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</si>
  <si>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</si>
  <si>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Размещение муниципального заказа</t>
  </si>
  <si>
    <t>092 03 00</t>
  </si>
  <si>
    <t>1.5.3.</t>
  </si>
  <si>
    <t>1.5.4.</t>
  </si>
  <si>
    <t xml:space="preserve">Муниципальная целевая программа по комплексному  благоустройству территории муниципального образования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</si>
  <si>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</si>
  <si>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795 01 00</t>
  </si>
  <si>
    <t xml:space="preserve">Ликвидация несанкционированных свалок бытовых отходов и мусора </t>
  </si>
  <si>
    <t>5.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</si>
  <si>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</si>
  <si>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</si>
  <si>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</si>
  <si>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</si>
  <si>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</si>
  <si>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410 01  00</t>
  </si>
  <si>
    <t>410 01 00</t>
  </si>
  <si>
    <t>6.1.3.</t>
  </si>
  <si>
    <t>6.1.4.</t>
  </si>
  <si>
    <t>9.1.</t>
  </si>
  <si>
    <t>9.1.1.</t>
  </si>
  <si>
    <t>по 2011 году свед СМО</t>
  </si>
  <si>
    <t>по 2011 году на ,07.07.2010  свед СМО  исх 161-СМО</t>
  </si>
  <si>
    <t>611014,16 по нормативу исх 161-СМО</t>
  </si>
  <si>
    <t>по заявке Румянцева С.А.</t>
  </si>
  <si>
    <t>Участие во временном трудоустройстве несовершеннолетних (14-18 лет) безработных граждан</t>
  </si>
  <si>
    <t>1.5.5.</t>
  </si>
  <si>
    <t>092 04 00</t>
  </si>
  <si>
    <t>Уборка и санитарная очистка территории в соответствии с адресными программами, утвержденными администрациями районов</t>
  </si>
  <si>
    <t>Организация сбора и вывоза бытовых отходов и мусора с территории частного жилого фонда</t>
  </si>
  <si>
    <t>600 02 03</t>
  </si>
  <si>
    <t>ВЕДОМСТВЕННАЯ СТРУКТУРА РАСХОДОВ БЮДЖЕТА МУНИЦИПАЛЬНОГО ОБРАЗОВАНИЯ ГОРОД ПУШКИН НА 2011 ГОД</t>
  </si>
  <si>
    <t>6.1.5.</t>
  </si>
  <si>
    <t>002 04 00</t>
  </si>
  <si>
    <t>002 05 01</t>
  </si>
  <si>
    <t>002 05 02</t>
  </si>
  <si>
    <t>002 05 03</t>
  </si>
  <si>
    <t>795 02 00</t>
  </si>
  <si>
    <t>600 01 01</t>
  </si>
  <si>
    <t>Компенсация депутатам, осуществляющим свои полномочия  на непостоянной основе</t>
  </si>
  <si>
    <t>Участие в проведении оплачиваемых общественных работ</t>
  </si>
  <si>
    <t>092 05 00</t>
  </si>
  <si>
    <t>1.5.6.</t>
  </si>
  <si>
    <t>795 03 00</t>
  </si>
  <si>
    <t>600 05 01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</si>
  <si>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</si>
  <si>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 И КИНЕМАТОГРАФИЯ</t>
  </si>
  <si>
    <t>8</t>
  </si>
  <si>
    <t xml:space="preserve"> ФИЗИЧЕСКАЯ КУЛЬТУРА И СПОРТ</t>
  </si>
  <si>
    <t>9.1..2</t>
  </si>
  <si>
    <t>1200</t>
  </si>
  <si>
    <t>1202</t>
  </si>
  <si>
    <t>1100</t>
  </si>
  <si>
    <t>1102</t>
  </si>
  <si>
    <t>СРЕДСТВА МАССОВОЙ ИНФОРМАЦИИ</t>
  </si>
  <si>
    <t>10.1.</t>
  </si>
  <si>
    <t>10.1.1.</t>
  </si>
  <si>
    <t>10.1.2.</t>
  </si>
  <si>
    <t>Содержание муниципальных учреждений массового спорта</t>
  </si>
  <si>
    <t>Создание условий для развития на территории муниципального образования массового спорта</t>
  </si>
  <si>
    <t>Массовый спорт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</si>
  <si>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</si>
  <si>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</si>
  <si>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8.1.3.</t>
  </si>
  <si>
    <t>по письмам минфина и комфина СПб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</si>
  <si>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</si>
  <si>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</si>
  <si>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</si>
  <si>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</si>
  <si>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</si>
  <si>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</si>
  <si>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</si>
  <si>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</si>
  <si>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</si>
  <si>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от 29 декабря 2010 г. № 84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</si>
</sst>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"/>
    <numFmt numFmtId="166" formatCode="dd\ mmm\ yy"/>
    <numFmt numFmtId="167" formatCode="\+0"/>
    <numFmt numFmtId="168" formatCode="#,##0.00_р_."/>
    <numFmt numFmtId="169" formatCode="#,##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mmm/yyyy"/>
    <numFmt numFmtId="181" formatCode="0.0"/>
    <numFmt numFmtId="182" formatCode="&quot;правильно&quot;;&quot;почти правильно&quot;;&quot;фуфло&quot;"/>
    <numFmt numFmtId="183" formatCode="&quot;доходов больше&quot;;&quot;расходов больше&quot;;&quot;в норме&quot;"/>
    <numFmt numFmtId="184" formatCode="[$€-2]\ ###,000_);[Red]\([$€-2]\ ###,000\)"/>
    <numFmt numFmtId="185" formatCode="&quot;ЗЕР ГУД&quot;;&quot;ШИТ!&quot;;&quot;ШИТ!&quot;"/>
    <numFmt numFmtId="186" formatCode="&quot;ШИТ!&quot;;&quot;ЗЕР ГУТ!&quot;;&quot;ШИТ!&quot;"/>
    <numFmt numFmtId="187" formatCode="[Red]&quot;ШИТ!&quot;;[Red]&quot;ШИТ&quot;;[Green]&quot;ЗЕР ГУТ!&quot;"/>
    <numFmt numFmtId="188" formatCode="[$-FC19]d\ mmmm\ yyyy\ &quot;г.&quot;"/>
    <numFmt numFmtId="189" formatCode="0.000"/>
    <numFmt numFmtId="190" formatCode="0.0000"/>
    <numFmt numFmtId="191" formatCode="#,##0.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#,##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17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5" fillId="22" borderId="10" xfId="0" applyFont="1" applyFill="1" applyBorder="1" applyAlignment="1">
      <alignment horizontal="center" vertical="justify"/>
    </xf>
    <xf numFmtId="49" fontId="5" fillId="22" borderId="10" xfId="0" applyNumberFormat="1" applyFont="1" applyFill="1" applyBorder="1" applyAlignment="1">
      <alignment horizontal="center" vertical="justify" wrapText="1"/>
    </xf>
    <xf numFmtId="0" fontId="0" fillId="0" borderId="0" xfId="0" applyAlignment="1">
      <alignment vertical="justify"/>
    </xf>
    <xf numFmtId="0" fontId="4" fillId="0" borderId="10" xfId="0" applyFont="1" applyFill="1" applyBorder="1" applyAlignment="1">
      <alignment vertical="justify" wrapText="1"/>
    </xf>
    <xf numFmtId="17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justify" wrapText="1"/>
    </xf>
    <xf numFmtId="0" fontId="5" fillId="3" borderId="10" xfId="0" applyFont="1" applyFill="1" applyBorder="1" applyAlignment="1">
      <alignment horizontal="center" vertical="justify"/>
    </xf>
    <xf numFmtId="0" fontId="5" fillId="7" borderId="10" xfId="0" applyFont="1" applyFill="1" applyBorder="1" applyAlignment="1">
      <alignment horizontal="center" vertical="top" wrapText="1"/>
    </xf>
    <xf numFmtId="179" fontId="5" fillId="7" borderId="10" xfId="0" applyNumberFormat="1" applyFont="1" applyFill="1" applyBorder="1" applyAlignment="1">
      <alignment horizontal="center" vertical="justify" wrapText="1"/>
    </xf>
    <xf numFmtId="0" fontId="5" fillId="3" borderId="10" xfId="0" applyFont="1" applyFill="1" applyBorder="1" applyAlignment="1">
      <alignment horizontal="center" vertical="top" wrapText="1"/>
    </xf>
    <xf numFmtId="179" fontId="5" fillId="3" borderId="10" xfId="0" applyNumberFormat="1" applyFont="1" applyFill="1" applyBorder="1" applyAlignment="1">
      <alignment horizontal="center" vertical="justify" wrapText="1"/>
    </xf>
    <xf numFmtId="0" fontId="5" fillId="22" borderId="10" xfId="0" applyFont="1" applyFill="1" applyBorder="1" applyAlignment="1">
      <alignment horizontal="center" vertical="top" wrapText="1"/>
    </xf>
    <xf numFmtId="49" fontId="5" fillId="22" borderId="10" xfId="0" applyNumberFormat="1" applyFont="1" applyFill="1" applyBorder="1" applyAlignment="1">
      <alignment horizontal="center" vertical="top"/>
    </xf>
    <xf numFmtId="0" fontId="5" fillId="22" borderId="10" xfId="0" applyFont="1" applyFill="1" applyBorder="1" applyAlignment="1">
      <alignment horizontal="center" vertical="top"/>
    </xf>
    <xf numFmtId="179" fontId="5" fillId="22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79" fontId="5" fillId="0" borderId="10" xfId="0" applyNumberFormat="1" applyFont="1" applyBorder="1" applyAlignment="1">
      <alignment horizontal="center" vertical="justify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79" fontId="4" fillId="0" borderId="10" xfId="0" applyNumberFormat="1" applyFont="1" applyBorder="1" applyAlignment="1">
      <alignment vertical="justify"/>
    </xf>
    <xf numFmtId="49" fontId="4" fillId="3" borderId="10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179" fontId="4" fillId="3" borderId="10" xfId="0" applyNumberFormat="1" applyFont="1" applyFill="1" applyBorder="1" applyAlignment="1">
      <alignment vertical="justify"/>
    </xf>
    <xf numFmtId="179" fontId="5" fillId="22" borderId="10" xfId="0" applyNumberFormat="1" applyFont="1" applyFill="1" applyBorder="1" applyAlignment="1">
      <alignment vertical="justify"/>
    </xf>
    <xf numFmtId="179" fontId="4" fillId="0" borderId="10" xfId="0" applyNumberFormat="1" applyFont="1" applyBorder="1" applyAlignment="1">
      <alignment horizontal="right" vertical="justify"/>
    </xf>
    <xf numFmtId="0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vertical="justify" wrapText="1"/>
    </xf>
    <xf numFmtId="0" fontId="7" fillId="0" borderId="0" xfId="0" applyFont="1" applyAlignment="1">
      <alignment vertical="justify" wrapText="1"/>
    </xf>
    <xf numFmtId="0" fontId="4" fillId="0" borderId="0" xfId="0" applyFont="1" applyAlignment="1">
      <alignment vertical="justify"/>
    </xf>
    <xf numFmtId="0" fontId="5" fillId="0" borderId="10" xfId="0" applyFont="1" applyBorder="1" applyAlignment="1">
      <alignment vertical="justify" wrapText="1"/>
    </xf>
    <xf numFmtId="0" fontId="5" fillId="7" borderId="10" xfId="0" applyFont="1" applyFill="1" applyBorder="1" applyAlignment="1">
      <alignment vertical="justify" wrapText="1"/>
    </xf>
    <xf numFmtId="0" fontId="5" fillId="3" borderId="10" xfId="0" applyFont="1" applyFill="1" applyBorder="1" applyAlignment="1">
      <alignment vertical="justify" wrapText="1"/>
    </xf>
    <xf numFmtId="0" fontId="5" fillId="22" borderId="10" xfId="0" applyFont="1" applyFill="1" applyBorder="1" applyAlignment="1">
      <alignment vertical="justify" wrapText="1"/>
    </xf>
    <xf numFmtId="0" fontId="6" fillId="0" borderId="0" xfId="0" applyFont="1" applyBorder="1" applyAlignment="1">
      <alignment vertical="top" wrapText="1"/>
    </xf>
    <xf numFmtId="179" fontId="8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9" fontId="4" fillId="0" borderId="10" xfId="0" applyNumberFormat="1" applyFont="1" applyFill="1" applyBorder="1" applyAlignment="1">
      <alignment vertical="justify"/>
    </xf>
    <xf numFmtId="14" fontId="4" fillId="0" borderId="10" xfId="0" applyNumberFormat="1" applyFont="1" applyBorder="1" applyAlignment="1">
      <alignment horizontal="center" vertical="justify"/>
    </xf>
    <xf numFmtId="14" fontId="5" fillId="0" borderId="10" xfId="0" applyNumberFormat="1" applyFont="1" applyBorder="1" applyAlignment="1">
      <alignment horizontal="center" vertical="justify"/>
    </xf>
    <xf numFmtId="49" fontId="4" fillId="0" borderId="10" xfId="0" applyNumberFormat="1" applyFont="1" applyFill="1" applyBorder="1" applyAlignment="1">
      <alignment horizontal="center" vertical="justify" wrapText="1"/>
    </xf>
    <xf numFmtId="16" fontId="4" fillId="0" borderId="10" xfId="0" applyNumberFormat="1" applyFont="1" applyBorder="1" applyAlignment="1">
      <alignment horizontal="center" vertical="justify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7.625" style="16" customWidth="1"/>
    <col min="2" max="2" width="39.75390625" style="20" customWidth="1"/>
    <col min="3" max="3" width="8.25390625" style="16" customWidth="1"/>
    <col min="4" max="4" width="8.625" style="0" customWidth="1"/>
    <col min="6" max="6" width="8.125" style="0" customWidth="1"/>
    <col min="7" max="7" width="11.25390625" style="0" customWidth="1"/>
  </cols>
  <sheetData>
    <row r="1" spans="1:7" ht="12.75">
      <c r="A1" s="65"/>
      <c r="B1" s="47"/>
      <c r="C1" s="2"/>
      <c r="D1" s="3"/>
      <c r="E1" s="3"/>
      <c r="F1" s="4"/>
      <c r="G1" s="5" t="s">
        <v>117</v>
      </c>
    </row>
    <row r="2" spans="1:7" ht="12.75">
      <c r="A2" s="1"/>
      <c r="B2" s="47"/>
      <c r="C2" s="2"/>
      <c r="D2" s="3"/>
      <c r="E2" s="3"/>
      <c r="F2" s="4"/>
      <c r="G2" s="5" t="s">
        <v>116</v>
      </c>
    </row>
    <row r="3" spans="1:7" ht="12.75">
      <c r="A3" s="1"/>
      <c r="B3" s="47"/>
      <c r="C3" s="2"/>
      <c r="D3" s="3"/>
      <c r="E3" s="3"/>
      <c r="F3" s="4"/>
      <c r="G3" s="5" t="s">
        <v>232</v>
      </c>
    </row>
    <row r="4" spans="1:7" ht="12.75" customHeight="1">
      <c r="A4" s="6"/>
      <c r="B4" s="48"/>
      <c r="C4" s="2"/>
      <c r="D4" s="3"/>
      <c r="E4" s="3"/>
      <c r="F4" s="4"/>
      <c r="G4" s="5"/>
    </row>
    <row r="5" spans="1:7" ht="12.75" customHeight="1">
      <c r="A5" s="6"/>
      <c r="B5" s="48"/>
      <c r="C5" s="2"/>
      <c r="D5" s="3"/>
      <c r="E5" s="3"/>
      <c r="F5" s="4"/>
      <c r="G5" s="5"/>
    </row>
    <row r="6" spans="1:7" ht="12.75" customHeight="1">
      <c r="A6" s="6"/>
      <c r="B6" s="48"/>
      <c r="C6" s="2"/>
      <c r="D6" s="3"/>
      <c r="E6" s="3"/>
      <c r="F6" s="4"/>
      <c r="G6" s="5"/>
    </row>
    <row r="7" spans="1:7" ht="29.25" customHeight="1">
      <c r="A7" s="7"/>
      <c r="B7" s="66" t="s">
        <v>189</v>
      </c>
      <c r="C7" s="66"/>
      <c r="D7" s="66"/>
      <c r="E7" s="66"/>
      <c r="F7" s="66"/>
      <c r="G7" s="7"/>
    </row>
    <row r="8" spans="1:7" ht="13.5" customHeight="1">
      <c r="A8" s="1"/>
      <c r="B8" s="49"/>
      <c r="C8" s="1"/>
      <c r="D8" s="8"/>
      <c r="E8" s="8"/>
      <c r="F8" s="8"/>
      <c r="G8" s="5" t="s">
        <v>118</v>
      </c>
    </row>
    <row r="9" spans="1:10" ht="38.25">
      <c r="A9" s="9" t="s">
        <v>0</v>
      </c>
      <c r="B9" s="50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155</v>
      </c>
      <c r="J9" s="54"/>
    </row>
    <row r="10" spans="1:7" ht="12.75">
      <c r="A10" s="10"/>
      <c r="B10" s="51" t="s">
        <v>6</v>
      </c>
      <c r="C10" s="27"/>
      <c r="D10" s="27"/>
      <c r="E10" s="27"/>
      <c r="F10" s="27"/>
      <c r="G10" s="28">
        <f>G12+G24+G49+G57+G61+G83+G87+G99+G105+G113+G119</f>
        <v>150542</v>
      </c>
    </row>
    <row r="11" spans="1:12" ht="15.75" customHeight="1">
      <c r="A11" s="26" t="s">
        <v>119</v>
      </c>
      <c r="B11" s="52" t="s">
        <v>10</v>
      </c>
      <c r="C11" s="29">
        <v>894</v>
      </c>
      <c r="D11" s="29"/>
      <c r="E11" s="29"/>
      <c r="F11" s="29"/>
      <c r="G11" s="30"/>
      <c r="L11" s="22"/>
    </row>
    <row r="12" spans="1:12" ht="12.75">
      <c r="A12" s="18" t="s">
        <v>120</v>
      </c>
      <c r="B12" s="53" t="s">
        <v>8</v>
      </c>
      <c r="C12" s="31">
        <v>894</v>
      </c>
      <c r="D12" s="32" t="s">
        <v>9</v>
      </c>
      <c r="E12" s="33"/>
      <c r="F12" s="33"/>
      <c r="G12" s="34">
        <f>G13+G16</f>
        <v>5692.900000000001</v>
      </c>
      <c r="L12" s="22"/>
    </row>
    <row r="13" spans="1:8" ht="38.25">
      <c r="A13" s="17" t="s">
        <v>11</v>
      </c>
      <c r="B13" s="50" t="s">
        <v>122</v>
      </c>
      <c r="C13" s="23">
        <v>894</v>
      </c>
      <c r="D13" s="35" t="s">
        <v>12</v>
      </c>
      <c r="E13" s="36"/>
      <c r="F13" s="36"/>
      <c r="G13" s="37">
        <f>G14</f>
        <v>849.8</v>
      </c>
      <c r="H13" s="55"/>
    </row>
    <row r="14" spans="1:7" ht="12.75">
      <c r="A14" s="11" t="s">
        <v>13</v>
      </c>
      <c r="B14" s="25" t="s">
        <v>14</v>
      </c>
      <c r="C14" s="24">
        <v>894</v>
      </c>
      <c r="D14" s="38" t="s">
        <v>12</v>
      </c>
      <c r="E14" s="39" t="s">
        <v>15</v>
      </c>
      <c r="F14" s="39"/>
      <c r="G14" s="40">
        <f>G15</f>
        <v>849.8</v>
      </c>
    </row>
    <row r="15" spans="1:7" ht="25.5">
      <c r="A15" s="11"/>
      <c r="B15" s="25" t="s">
        <v>16</v>
      </c>
      <c r="C15" s="24">
        <v>894</v>
      </c>
      <c r="D15" s="38" t="s">
        <v>12</v>
      </c>
      <c r="E15" s="39" t="s">
        <v>15</v>
      </c>
      <c r="F15" s="39">
        <v>500</v>
      </c>
      <c r="G15" s="40">
        <v>849.8</v>
      </c>
    </row>
    <row r="16" spans="1:7" ht="51">
      <c r="A16" s="17" t="s">
        <v>17</v>
      </c>
      <c r="B16" s="50" t="s">
        <v>203</v>
      </c>
      <c r="C16" s="23">
        <v>894</v>
      </c>
      <c r="D16" s="35" t="s">
        <v>18</v>
      </c>
      <c r="E16" s="36"/>
      <c r="F16" s="36"/>
      <c r="G16" s="37">
        <f>G17+G19+G21</f>
        <v>4843.1</v>
      </c>
    </row>
    <row r="17" spans="1:7" ht="25.5">
      <c r="A17" s="11" t="s">
        <v>19</v>
      </c>
      <c r="B17" s="25" t="s">
        <v>132</v>
      </c>
      <c r="C17" s="24">
        <v>894</v>
      </c>
      <c r="D17" s="38" t="s">
        <v>18</v>
      </c>
      <c r="E17" s="39" t="s">
        <v>21</v>
      </c>
      <c r="F17" s="39"/>
      <c r="G17" s="40">
        <f>G18</f>
        <v>3910.5</v>
      </c>
    </row>
    <row r="18" spans="1:7" ht="25.5">
      <c r="A18" s="11"/>
      <c r="B18" s="25" t="s">
        <v>22</v>
      </c>
      <c r="C18" s="24">
        <v>894</v>
      </c>
      <c r="D18" s="38" t="s">
        <v>18</v>
      </c>
      <c r="E18" s="39" t="s">
        <v>21</v>
      </c>
      <c r="F18" s="39">
        <v>500</v>
      </c>
      <c r="G18" s="40">
        <v>3910.5</v>
      </c>
    </row>
    <row r="19" spans="1:7" ht="25.5">
      <c r="A19" s="11" t="s">
        <v>23</v>
      </c>
      <c r="B19" s="25" t="s">
        <v>144</v>
      </c>
      <c r="C19" s="24">
        <v>894</v>
      </c>
      <c r="D19" s="38" t="s">
        <v>18</v>
      </c>
      <c r="E19" s="39" t="s">
        <v>133</v>
      </c>
      <c r="F19" s="39"/>
      <c r="G19" s="40">
        <f>G20</f>
        <v>740.8</v>
      </c>
    </row>
    <row r="20" spans="1:7" ht="25.5">
      <c r="A20" s="11"/>
      <c r="B20" s="25" t="s">
        <v>22</v>
      </c>
      <c r="C20" s="24">
        <v>894</v>
      </c>
      <c r="D20" s="38" t="s">
        <v>18</v>
      </c>
      <c r="E20" s="39" t="s">
        <v>133</v>
      </c>
      <c r="F20" s="39">
        <v>500</v>
      </c>
      <c r="G20" s="40">
        <v>740.8</v>
      </c>
    </row>
    <row r="21" spans="1:7" ht="25.5">
      <c r="A21" s="11" t="s">
        <v>126</v>
      </c>
      <c r="B21" s="25" t="s">
        <v>197</v>
      </c>
      <c r="C21" s="24">
        <v>894</v>
      </c>
      <c r="D21" s="38" t="s">
        <v>18</v>
      </c>
      <c r="E21" s="39" t="s">
        <v>134</v>
      </c>
      <c r="F21" s="39"/>
      <c r="G21" s="40">
        <f>G22</f>
        <v>191.8</v>
      </c>
    </row>
    <row r="22" spans="1:7" ht="25.5">
      <c r="A22" s="11"/>
      <c r="B22" s="25" t="s">
        <v>22</v>
      </c>
      <c r="C22" s="24">
        <v>894</v>
      </c>
      <c r="D22" s="38" t="s">
        <v>18</v>
      </c>
      <c r="E22" s="39" t="s">
        <v>134</v>
      </c>
      <c r="F22" s="39">
        <v>500</v>
      </c>
      <c r="G22" s="40">
        <v>191.8</v>
      </c>
    </row>
    <row r="23" spans="1:7" ht="17.25" customHeight="1">
      <c r="A23" s="26" t="s">
        <v>121</v>
      </c>
      <c r="B23" s="52" t="s">
        <v>7</v>
      </c>
      <c r="C23" s="29">
        <v>986</v>
      </c>
      <c r="D23" s="41"/>
      <c r="E23" s="42"/>
      <c r="F23" s="42"/>
      <c r="G23" s="43"/>
    </row>
    <row r="24" spans="1:8" ht="12.75">
      <c r="A24" s="18" t="s">
        <v>120</v>
      </c>
      <c r="B24" s="53" t="s">
        <v>8</v>
      </c>
      <c r="C24" s="31">
        <v>986</v>
      </c>
      <c r="D24" s="32" t="s">
        <v>9</v>
      </c>
      <c r="E24" s="33"/>
      <c r="F24" s="33"/>
      <c r="G24" s="44">
        <f>G25+G33+G36</f>
        <v>10372.6</v>
      </c>
      <c r="H24" s="22"/>
    </row>
    <row r="25" spans="1:8" ht="54.75" customHeight="1">
      <c r="A25" s="17" t="s">
        <v>24</v>
      </c>
      <c r="B25" s="50" t="s">
        <v>139</v>
      </c>
      <c r="C25" s="23">
        <v>986</v>
      </c>
      <c r="D25" s="35" t="s">
        <v>25</v>
      </c>
      <c r="E25" s="36"/>
      <c r="F25" s="36"/>
      <c r="G25" s="37">
        <f>G26+G28</f>
        <v>9427.6</v>
      </c>
      <c r="H25" s="22"/>
    </row>
    <row r="26" spans="1:8" ht="38.25">
      <c r="A26" s="11" t="s">
        <v>26</v>
      </c>
      <c r="B26" s="25" t="s">
        <v>27</v>
      </c>
      <c r="C26" s="24">
        <v>986</v>
      </c>
      <c r="D26" s="38" t="s">
        <v>25</v>
      </c>
      <c r="E26" s="39" t="s">
        <v>191</v>
      </c>
      <c r="F26" s="39"/>
      <c r="G26" s="40">
        <f>G27</f>
        <v>849.8</v>
      </c>
      <c r="H26" s="22"/>
    </row>
    <row r="27" spans="1:8" ht="25.5">
      <c r="A27" s="11"/>
      <c r="B27" s="25" t="s">
        <v>22</v>
      </c>
      <c r="C27" s="24">
        <v>986</v>
      </c>
      <c r="D27" s="38" t="s">
        <v>25</v>
      </c>
      <c r="E27" s="39" t="s">
        <v>191</v>
      </c>
      <c r="F27" s="39">
        <v>500</v>
      </c>
      <c r="G27" s="40">
        <v>849.8</v>
      </c>
      <c r="H27" s="22"/>
    </row>
    <row r="28" spans="1:7" ht="12.75">
      <c r="A28" s="11" t="s">
        <v>146</v>
      </c>
      <c r="B28" s="25" t="s">
        <v>20</v>
      </c>
      <c r="C28" s="24">
        <v>986</v>
      </c>
      <c r="D28" s="38" t="s">
        <v>25</v>
      </c>
      <c r="E28" s="39" t="s">
        <v>28</v>
      </c>
      <c r="F28" s="39"/>
      <c r="G28" s="40">
        <f>G29+G31</f>
        <v>8577.800000000001</v>
      </c>
    </row>
    <row r="29" spans="1:7" ht="38.25">
      <c r="A29" s="11" t="s">
        <v>147</v>
      </c>
      <c r="B29" s="25" t="s">
        <v>130</v>
      </c>
      <c r="C29" s="24">
        <v>986</v>
      </c>
      <c r="D29" s="38" t="s">
        <v>25</v>
      </c>
      <c r="E29" s="39" t="s">
        <v>192</v>
      </c>
      <c r="F29" s="39"/>
      <c r="G29" s="40">
        <f>G30</f>
        <v>8514.2</v>
      </c>
    </row>
    <row r="30" spans="1:7" ht="25.5">
      <c r="A30" s="11"/>
      <c r="B30" s="25" t="s">
        <v>22</v>
      </c>
      <c r="C30" s="24">
        <v>986</v>
      </c>
      <c r="D30" s="38" t="s">
        <v>25</v>
      </c>
      <c r="E30" s="39" t="s">
        <v>192</v>
      </c>
      <c r="F30" s="39">
        <v>500</v>
      </c>
      <c r="G30" s="40">
        <v>8514.2</v>
      </c>
    </row>
    <row r="31" spans="1:9" ht="63.75">
      <c r="A31" s="11" t="s">
        <v>148</v>
      </c>
      <c r="B31" s="25" t="s">
        <v>140</v>
      </c>
      <c r="C31" s="24">
        <v>986</v>
      </c>
      <c r="D31" s="38" t="s">
        <v>25</v>
      </c>
      <c r="E31" s="39" t="s">
        <v>193</v>
      </c>
      <c r="F31" s="39">
        <v>598</v>
      </c>
      <c r="G31" s="40">
        <f>G32</f>
        <v>63.6</v>
      </c>
      <c r="I31" t="s">
        <v>179</v>
      </c>
    </row>
    <row r="32" spans="1:9" ht="38.25">
      <c r="A32" s="11"/>
      <c r="B32" s="25" t="s">
        <v>114</v>
      </c>
      <c r="C32" s="24">
        <v>986</v>
      </c>
      <c r="D32" s="38" t="s">
        <v>25</v>
      </c>
      <c r="E32" s="39" t="s">
        <v>193</v>
      </c>
      <c r="F32" s="39">
        <v>598</v>
      </c>
      <c r="G32" s="40">
        <v>63.6</v>
      </c>
      <c r="I32" t="s">
        <v>164</v>
      </c>
    </row>
    <row r="33" spans="1:7" ht="12.75">
      <c r="A33" s="17" t="s">
        <v>29</v>
      </c>
      <c r="B33" s="50" t="s">
        <v>30</v>
      </c>
      <c r="C33" s="23">
        <v>986</v>
      </c>
      <c r="D33" s="35" t="s">
        <v>31</v>
      </c>
      <c r="E33" s="36"/>
      <c r="F33" s="36"/>
      <c r="G33" s="37">
        <f>G34</f>
        <v>30</v>
      </c>
    </row>
    <row r="34" spans="1:7" ht="12.75">
      <c r="A34" s="11" t="s">
        <v>32</v>
      </c>
      <c r="B34" s="25" t="s">
        <v>33</v>
      </c>
      <c r="C34" s="24">
        <v>986</v>
      </c>
      <c r="D34" s="38" t="s">
        <v>31</v>
      </c>
      <c r="E34" s="39" t="s">
        <v>34</v>
      </c>
      <c r="F34" s="39"/>
      <c r="G34" s="40">
        <f>G35</f>
        <v>30</v>
      </c>
    </row>
    <row r="35" spans="1:7" ht="12.75">
      <c r="A35" s="11"/>
      <c r="B35" s="25" t="s">
        <v>35</v>
      </c>
      <c r="C35" s="24">
        <v>986</v>
      </c>
      <c r="D35" s="38" t="s">
        <v>31</v>
      </c>
      <c r="E35" s="39" t="s">
        <v>34</v>
      </c>
      <c r="F35" s="38" t="s">
        <v>137</v>
      </c>
      <c r="G35" s="40">
        <v>30</v>
      </c>
    </row>
    <row r="36" spans="1:7" ht="12.75">
      <c r="A36" s="17" t="s">
        <v>36</v>
      </c>
      <c r="B36" s="50" t="s">
        <v>37</v>
      </c>
      <c r="C36" s="23">
        <v>986</v>
      </c>
      <c r="D36" s="35" t="s">
        <v>38</v>
      </c>
      <c r="E36" s="36"/>
      <c r="F36" s="36"/>
      <c r="G36" s="37">
        <f>G37+G47+G39+G41+G45+G43</f>
        <v>915</v>
      </c>
    </row>
    <row r="37" spans="1:7" ht="38.25">
      <c r="A37" s="11" t="s">
        <v>39</v>
      </c>
      <c r="B37" s="25" t="s">
        <v>157</v>
      </c>
      <c r="C37" s="24">
        <v>986</v>
      </c>
      <c r="D37" s="38" t="s">
        <v>38</v>
      </c>
      <c r="E37" s="59" t="s">
        <v>158</v>
      </c>
      <c r="F37" s="39"/>
      <c r="G37" s="40">
        <f>G38</f>
        <v>150</v>
      </c>
    </row>
    <row r="38" spans="1:7" ht="25.5">
      <c r="A38" s="56"/>
      <c r="B38" s="21" t="s">
        <v>22</v>
      </c>
      <c r="C38" s="57">
        <v>986</v>
      </c>
      <c r="D38" s="58" t="s">
        <v>38</v>
      </c>
      <c r="E38" s="39" t="s">
        <v>158</v>
      </c>
      <c r="F38" s="58" t="s">
        <v>138</v>
      </c>
      <c r="G38" s="60">
        <v>150</v>
      </c>
    </row>
    <row r="39" spans="1:7" ht="76.5">
      <c r="A39" s="56" t="s">
        <v>149</v>
      </c>
      <c r="B39" s="25" t="s">
        <v>145</v>
      </c>
      <c r="C39" s="57">
        <v>986</v>
      </c>
      <c r="D39" s="58" t="s">
        <v>38</v>
      </c>
      <c r="E39" s="39" t="s">
        <v>40</v>
      </c>
      <c r="F39" s="58"/>
      <c r="G39" s="60">
        <f>G40</f>
        <v>400</v>
      </c>
    </row>
    <row r="40" spans="1:7" ht="25.5">
      <c r="A40" s="56"/>
      <c r="B40" s="21" t="s">
        <v>22</v>
      </c>
      <c r="C40" s="57">
        <v>986</v>
      </c>
      <c r="D40" s="58" t="s">
        <v>38</v>
      </c>
      <c r="E40" s="59" t="s">
        <v>40</v>
      </c>
      <c r="F40" s="58" t="s">
        <v>138</v>
      </c>
      <c r="G40" s="60">
        <v>400</v>
      </c>
    </row>
    <row r="41" spans="1:7" ht="38.25">
      <c r="A41" s="56" t="s">
        <v>161</v>
      </c>
      <c r="B41" s="21" t="s">
        <v>183</v>
      </c>
      <c r="C41" s="57">
        <v>986</v>
      </c>
      <c r="D41" s="58" t="s">
        <v>38</v>
      </c>
      <c r="E41" s="59" t="s">
        <v>143</v>
      </c>
      <c r="F41" s="58"/>
      <c r="G41" s="60">
        <f>G42</f>
        <v>100</v>
      </c>
    </row>
    <row r="42" spans="1:7" ht="25.5">
      <c r="A42" s="56"/>
      <c r="B42" s="21" t="s">
        <v>22</v>
      </c>
      <c r="C42" s="57">
        <v>986</v>
      </c>
      <c r="D42" s="58" t="s">
        <v>38</v>
      </c>
      <c r="E42" s="59" t="s">
        <v>143</v>
      </c>
      <c r="F42" s="58" t="s">
        <v>138</v>
      </c>
      <c r="G42" s="60">
        <v>100</v>
      </c>
    </row>
    <row r="43" spans="1:7" ht="25.5">
      <c r="A43" s="56" t="s">
        <v>162</v>
      </c>
      <c r="B43" s="21" t="s">
        <v>198</v>
      </c>
      <c r="C43" s="57">
        <v>986</v>
      </c>
      <c r="D43" s="58" t="s">
        <v>38</v>
      </c>
      <c r="E43" s="59" t="s">
        <v>160</v>
      </c>
      <c r="F43" s="58"/>
      <c r="G43" s="60">
        <f>G44</f>
        <v>100</v>
      </c>
    </row>
    <row r="44" spans="1:7" ht="25.5">
      <c r="A44" s="56"/>
      <c r="B44" s="21" t="s">
        <v>22</v>
      </c>
      <c r="C44" s="57">
        <v>986</v>
      </c>
      <c r="D44" s="58" t="s">
        <v>38</v>
      </c>
      <c r="E44" s="59" t="s">
        <v>160</v>
      </c>
      <c r="F44" s="58" t="s">
        <v>138</v>
      </c>
      <c r="G44" s="60">
        <v>100</v>
      </c>
    </row>
    <row r="45" spans="1:7" ht="12.75">
      <c r="A45" s="56" t="s">
        <v>184</v>
      </c>
      <c r="B45" s="21" t="s">
        <v>159</v>
      </c>
      <c r="C45" s="57">
        <v>986</v>
      </c>
      <c r="D45" s="58" t="s">
        <v>38</v>
      </c>
      <c r="E45" s="59" t="s">
        <v>185</v>
      </c>
      <c r="F45" s="58"/>
      <c r="G45" s="60">
        <f>G46</f>
        <v>100</v>
      </c>
    </row>
    <row r="46" spans="1:7" ht="25.5">
      <c r="A46" s="56"/>
      <c r="B46" s="21" t="s">
        <v>22</v>
      </c>
      <c r="C46" s="57">
        <v>986</v>
      </c>
      <c r="D46" s="58" t="s">
        <v>38</v>
      </c>
      <c r="E46" s="59" t="s">
        <v>185</v>
      </c>
      <c r="F46" s="58" t="s">
        <v>138</v>
      </c>
      <c r="G46" s="60">
        <v>100</v>
      </c>
    </row>
    <row r="47" spans="1:7" ht="12.75">
      <c r="A47" s="56" t="s">
        <v>200</v>
      </c>
      <c r="B47" s="21" t="s">
        <v>142</v>
      </c>
      <c r="C47" s="57">
        <v>986</v>
      </c>
      <c r="D47" s="58" t="s">
        <v>38</v>
      </c>
      <c r="E47" s="59" t="s">
        <v>199</v>
      </c>
      <c r="F47" s="58"/>
      <c r="G47" s="60">
        <f>G48</f>
        <v>65</v>
      </c>
    </row>
    <row r="48" spans="1:7" ht="12.75">
      <c r="A48" s="56"/>
      <c r="B48" s="21" t="s">
        <v>35</v>
      </c>
      <c r="C48" s="57">
        <v>986</v>
      </c>
      <c r="D48" s="58" t="s">
        <v>38</v>
      </c>
      <c r="E48" s="59" t="s">
        <v>199</v>
      </c>
      <c r="F48" s="58" t="s">
        <v>137</v>
      </c>
      <c r="G48" s="60">
        <v>65</v>
      </c>
    </row>
    <row r="49" spans="1:7" ht="25.5" customHeight="1">
      <c r="A49" s="18" t="s">
        <v>41</v>
      </c>
      <c r="B49" s="53" t="s">
        <v>42</v>
      </c>
      <c r="C49" s="31">
        <v>986</v>
      </c>
      <c r="D49" s="32" t="s">
        <v>43</v>
      </c>
      <c r="E49" s="33"/>
      <c r="F49" s="33"/>
      <c r="G49" s="34">
        <f>G50</f>
        <v>550</v>
      </c>
    </row>
    <row r="50" spans="1:7" ht="40.5" customHeight="1">
      <c r="A50" s="11" t="s">
        <v>44</v>
      </c>
      <c r="B50" s="50" t="s">
        <v>150</v>
      </c>
      <c r="C50" s="23">
        <v>986</v>
      </c>
      <c r="D50" s="35" t="s">
        <v>45</v>
      </c>
      <c r="E50" s="36"/>
      <c r="F50" s="36"/>
      <c r="G50" s="37">
        <f>G51+G53+G55</f>
        <v>550</v>
      </c>
    </row>
    <row r="51" spans="1:7" ht="51" customHeight="1">
      <c r="A51" s="11" t="s">
        <v>46</v>
      </c>
      <c r="B51" s="25" t="s">
        <v>47</v>
      </c>
      <c r="C51" s="24">
        <v>986</v>
      </c>
      <c r="D51" s="38" t="s">
        <v>45</v>
      </c>
      <c r="E51" s="39" t="s">
        <v>48</v>
      </c>
      <c r="F51" s="39"/>
      <c r="G51" s="40">
        <f>G52</f>
        <v>100</v>
      </c>
    </row>
    <row r="52" spans="1:7" ht="25.5">
      <c r="A52" s="11"/>
      <c r="B52" s="25" t="s">
        <v>22</v>
      </c>
      <c r="C52" s="24">
        <v>986</v>
      </c>
      <c r="D52" s="38" t="s">
        <v>45</v>
      </c>
      <c r="E52" s="39" t="s">
        <v>48</v>
      </c>
      <c r="F52" s="39">
        <v>500</v>
      </c>
      <c r="G52" s="40">
        <v>100</v>
      </c>
    </row>
    <row r="53" spans="1:7" ht="51">
      <c r="A53" s="11" t="s">
        <v>49</v>
      </c>
      <c r="B53" s="25" t="s">
        <v>50</v>
      </c>
      <c r="C53" s="24">
        <v>986</v>
      </c>
      <c r="D53" s="38" t="s">
        <v>45</v>
      </c>
      <c r="E53" s="39" t="s">
        <v>51</v>
      </c>
      <c r="F53" s="39"/>
      <c r="G53" s="40">
        <f>G54</f>
        <v>300</v>
      </c>
    </row>
    <row r="54" spans="1:7" ht="25.5">
      <c r="A54" s="11"/>
      <c r="B54" s="25" t="s">
        <v>22</v>
      </c>
      <c r="C54" s="24">
        <v>986</v>
      </c>
      <c r="D54" s="38" t="s">
        <v>45</v>
      </c>
      <c r="E54" s="39" t="s">
        <v>51</v>
      </c>
      <c r="F54" s="39">
        <v>500</v>
      </c>
      <c r="G54" s="40">
        <v>300</v>
      </c>
    </row>
    <row r="55" spans="1:7" ht="38.25">
      <c r="A55" s="11" t="s">
        <v>115</v>
      </c>
      <c r="B55" s="25" t="s">
        <v>135</v>
      </c>
      <c r="C55" s="24">
        <v>986</v>
      </c>
      <c r="D55" s="38" t="s">
        <v>45</v>
      </c>
      <c r="E55" s="39" t="s">
        <v>52</v>
      </c>
      <c r="F55" s="39"/>
      <c r="G55" s="40">
        <f>G56</f>
        <v>150</v>
      </c>
    </row>
    <row r="56" spans="1:7" ht="25.5">
      <c r="A56" s="11"/>
      <c r="B56" s="25" t="s">
        <v>22</v>
      </c>
      <c r="C56" s="24">
        <v>986</v>
      </c>
      <c r="D56" s="38" t="s">
        <v>45</v>
      </c>
      <c r="E56" s="39" t="s">
        <v>52</v>
      </c>
      <c r="F56" s="39">
        <v>500</v>
      </c>
      <c r="G56" s="40">
        <v>150</v>
      </c>
    </row>
    <row r="57" spans="1:7" ht="21" customHeight="1">
      <c r="A57" s="18" t="s">
        <v>53</v>
      </c>
      <c r="B57" s="53" t="s">
        <v>54</v>
      </c>
      <c r="C57" s="31">
        <v>986</v>
      </c>
      <c r="D57" s="32" t="s">
        <v>55</v>
      </c>
      <c r="E57" s="33"/>
      <c r="F57" s="33"/>
      <c r="G57" s="34">
        <f>G58</f>
        <v>200</v>
      </c>
    </row>
    <row r="58" spans="1:7" ht="25.5">
      <c r="A58" s="11" t="s">
        <v>56</v>
      </c>
      <c r="B58" s="50" t="s">
        <v>58</v>
      </c>
      <c r="C58" s="23">
        <v>986</v>
      </c>
      <c r="D58" s="35" t="s">
        <v>59</v>
      </c>
      <c r="E58" s="36"/>
      <c r="F58" s="36"/>
      <c r="G58" s="37">
        <f>G59</f>
        <v>200</v>
      </c>
    </row>
    <row r="59" spans="1:7" ht="38.25">
      <c r="A59" s="11" t="s">
        <v>57</v>
      </c>
      <c r="B59" s="25" t="s">
        <v>60</v>
      </c>
      <c r="C59" s="24">
        <v>986</v>
      </c>
      <c r="D59" s="38" t="s">
        <v>59</v>
      </c>
      <c r="E59" s="39" t="s">
        <v>61</v>
      </c>
      <c r="F59" s="39"/>
      <c r="G59" s="40">
        <f>G60</f>
        <v>200</v>
      </c>
    </row>
    <row r="60" spans="1:7" ht="25.5">
      <c r="A60" s="11"/>
      <c r="B60" s="25" t="s">
        <v>22</v>
      </c>
      <c r="C60" s="24">
        <v>986</v>
      </c>
      <c r="D60" s="38" t="s">
        <v>59</v>
      </c>
      <c r="E60" s="39" t="s">
        <v>61</v>
      </c>
      <c r="F60" s="39">
        <v>500</v>
      </c>
      <c r="G60" s="40">
        <v>200</v>
      </c>
    </row>
    <row r="61" spans="1:7" ht="27.75" customHeight="1">
      <c r="A61" s="18" t="s">
        <v>62</v>
      </c>
      <c r="B61" s="53" t="s">
        <v>63</v>
      </c>
      <c r="C61" s="31">
        <v>986</v>
      </c>
      <c r="D61" s="32" t="s">
        <v>64</v>
      </c>
      <c r="E61" s="33"/>
      <c r="F61" s="33"/>
      <c r="G61" s="34">
        <f>G62</f>
        <v>101781.5</v>
      </c>
    </row>
    <row r="62" spans="1:7" ht="27.75" customHeight="1">
      <c r="A62" s="11" t="s">
        <v>65</v>
      </c>
      <c r="B62" s="50" t="s">
        <v>70</v>
      </c>
      <c r="C62" s="23">
        <v>986</v>
      </c>
      <c r="D62" s="35" t="s">
        <v>69</v>
      </c>
      <c r="E62" s="36"/>
      <c r="F62" s="36"/>
      <c r="G62" s="37">
        <f>G63+G65+G67+G69+G71+G75+G73+G77+G79+G81</f>
        <v>101781.5</v>
      </c>
    </row>
    <row r="63" spans="1:7" ht="27.75" customHeight="1">
      <c r="A63" s="11" t="s">
        <v>66</v>
      </c>
      <c r="B63" s="25" t="s">
        <v>186</v>
      </c>
      <c r="C63" s="24">
        <v>986</v>
      </c>
      <c r="D63" s="38" t="s">
        <v>69</v>
      </c>
      <c r="E63" s="39" t="s">
        <v>196</v>
      </c>
      <c r="F63" s="39"/>
      <c r="G63" s="40">
        <f>G64</f>
        <v>41053.1</v>
      </c>
    </row>
    <row r="64" spans="1:7" ht="27.75" customHeight="1">
      <c r="A64" s="11"/>
      <c r="B64" s="25" t="s">
        <v>114</v>
      </c>
      <c r="C64" s="24">
        <v>986</v>
      </c>
      <c r="D64" s="38" t="s">
        <v>69</v>
      </c>
      <c r="E64" s="39" t="s">
        <v>196</v>
      </c>
      <c r="F64" s="39">
        <v>598</v>
      </c>
      <c r="G64" s="40">
        <v>41053.1</v>
      </c>
    </row>
    <row r="65" spans="1:7" ht="38.25">
      <c r="A65" s="11" t="s">
        <v>223</v>
      </c>
      <c r="B65" s="25" t="s">
        <v>163</v>
      </c>
      <c r="C65" s="24">
        <v>986</v>
      </c>
      <c r="D65" s="38" t="s">
        <v>69</v>
      </c>
      <c r="E65" s="39" t="s">
        <v>165</v>
      </c>
      <c r="F65" s="39"/>
      <c r="G65" s="40">
        <f>G66</f>
        <v>57648.4</v>
      </c>
    </row>
    <row r="66" spans="1:7" ht="25.5">
      <c r="A66" s="11"/>
      <c r="B66" s="25" t="s">
        <v>22</v>
      </c>
      <c r="C66" s="24">
        <v>986</v>
      </c>
      <c r="D66" s="38" t="s">
        <v>69</v>
      </c>
      <c r="E66" s="39" t="s">
        <v>165</v>
      </c>
      <c r="F66" s="39">
        <v>500</v>
      </c>
      <c r="G66" s="40">
        <f>43066.4+15582-1000</f>
        <v>57648.4</v>
      </c>
    </row>
    <row r="67" spans="1:7" ht="25.5">
      <c r="A67" s="11" t="s">
        <v>224</v>
      </c>
      <c r="B67" s="25" t="s">
        <v>71</v>
      </c>
      <c r="C67" s="24">
        <v>986</v>
      </c>
      <c r="D67" s="38" t="s">
        <v>69</v>
      </c>
      <c r="E67" s="39" t="s">
        <v>72</v>
      </c>
      <c r="F67" s="39"/>
      <c r="G67" s="40">
        <f>G68</f>
        <v>100</v>
      </c>
    </row>
    <row r="68" spans="1:7" ht="25.5">
      <c r="A68" s="11"/>
      <c r="B68" s="25" t="s">
        <v>22</v>
      </c>
      <c r="C68" s="24">
        <v>986</v>
      </c>
      <c r="D68" s="38" t="s">
        <v>69</v>
      </c>
      <c r="E68" s="39" t="s">
        <v>72</v>
      </c>
      <c r="F68" s="39">
        <v>500</v>
      </c>
      <c r="G68" s="40">
        <v>100</v>
      </c>
    </row>
    <row r="69" spans="1:7" ht="28.5" customHeight="1">
      <c r="A69" s="11" t="s">
        <v>225</v>
      </c>
      <c r="B69" s="25" t="s">
        <v>166</v>
      </c>
      <c r="C69" s="24">
        <v>986</v>
      </c>
      <c r="D69" s="38" t="s">
        <v>69</v>
      </c>
      <c r="E69" s="39" t="s">
        <v>73</v>
      </c>
      <c r="F69" s="39"/>
      <c r="G69" s="40">
        <f>G70</f>
        <v>500</v>
      </c>
    </row>
    <row r="70" spans="1:7" ht="25.5">
      <c r="A70" s="11"/>
      <c r="B70" s="25" t="s">
        <v>22</v>
      </c>
      <c r="C70" s="24">
        <v>986</v>
      </c>
      <c r="D70" s="38" t="s">
        <v>69</v>
      </c>
      <c r="E70" s="39" t="s">
        <v>73</v>
      </c>
      <c r="F70" s="39">
        <v>500</v>
      </c>
      <c r="G70" s="40">
        <f>700-200</f>
        <v>500</v>
      </c>
    </row>
    <row r="71" spans="1:7" ht="25.5">
      <c r="A71" s="11" t="s">
        <v>226</v>
      </c>
      <c r="B71" s="25" t="s">
        <v>187</v>
      </c>
      <c r="C71" s="23">
        <v>986</v>
      </c>
      <c r="D71" s="38" t="s">
        <v>69</v>
      </c>
      <c r="E71" s="39" t="s">
        <v>188</v>
      </c>
      <c r="F71" s="39"/>
      <c r="G71" s="40">
        <f>G72</f>
        <v>100</v>
      </c>
    </row>
    <row r="72" spans="1:7" ht="25.5">
      <c r="A72" s="11"/>
      <c r="B72" s="25" t="s">
        <v>22</v>
      </c>
      <c r="C72" s="24">
        <v>986</v>
      </c>
      <c r="D72" s="38" t="s">
        <v>69</v>
      </c>
      <c r="E72" s="39" t="s">
        <v>188</v>
      </c>
      <c r="F72" s="39">
        <v>500</v>
      </c>
      <c r="G72" s="40">
        <v>100</v>
      </c>
    </row>
    <row r="73" spans="1:7" ht="25.5">
      <c r="A73" s="56" t="s">
        <v>227</v>
      </c>
      <c r="B73" s="25" t="s">
        <v>74</v>
      </c>
      <c r="C73" s="24">
        <v>986</v>
      </c>
      <c r="D73" s="38" t="s">
        <v>69</v>
      </c>
      <c r="E73" s="39" t="s">
        <v>75</v>
      </c>
      <c r="F73" s="39"/>
      <c r="G73" s="40">
        <f>G74</f>
        <v>250</v>
      </c>
    </row>
    <row r="74" spans="1:7" ht="25.5">
      <c r="A74" s="11"/>
      <c r="B74" s="25" t="s">
        <v>22</v>
      </c>
      <c r="C74" s="24">
        <v>986</v>
      </c>
      <c r="D74" s="38" t="s">
        <v>69</v>
      </c>
      <c r="E74" s="39" t="s">
        <v>75</v>
      </c>
      <c r="F74" s="39">
        <v>500</v>
      </c>
      <c r="G74" s="40">
        <v>250</v>
      </c>
    </row>
    <row r="75" spans="1:7" ht="63.75">
      <c r="A75" s="11" t="s">
        <v>228</v>
      </c>
      <c r="B75" s="21" t="s">
        <v>76</v>
      </c>
      <c r="C75" s="57">
        <v>986</v>
      </c>
      <c r="D75" s="58" t="s">
        <v>69</v>
      </c>
      <c r="E75" s="59" t="s">
        <v>77</v>
      </c>
      <c r="F75" s="59"/>
      <c r="G75" s="60">
        <f>G76</f>
        <v>1000</v>
      </c>
    </row>
    <row r="76" spans="1:7" ht="25.5">
      <c r="A76" s="11"/>
      <c r="B76" s="25" t="s">
        <v>22</v>
      </c>
      <c r="C76" s="24">
        <v>986</v>
      </c>
      <c r="D76" s="38" t="s">
        <v>69</v>
      </c>
      <c r="E76" s="39" t="s">
        <v>77</v>
      </c>
      <c r="F76" s="39">
        <v>500</v>
      </c>
      <c r="G76" s="40">
        <v>1000</v>
      </c>
    </row>
    <row r="77" spans="1:7" ht="25.5">
      <c r="A77" s="11" t="s">
        <v>229</v>
      </c>
      <c r="B77" s="25" t="s">
        <v>78</v>
      </c>
      <c r="C77" s="24">
        <v>986</v>
      </c>
      <c r="D77" s="38" t="s">
        <v>69</v>
      </c>
      <c r="E77" s="39" t="s">
        <v>125</v>
      </c>
      <c r="F77" s="39"/>
      <c r="G77" s="40">
        <f>G78</f>
        <v>100</v>
      </c>
    </row>
    <row r="78" spans="1:7" ht="25.5">
      <c r="A78" s="11"/>
      <c r="B78" s="25" t="s">
        <v>22</v>
      </c>
      <c r="C78" s="24">
        <v>986</v>
      </c>
      <c r="D78" s="38" t="s">
        <v>69</v>
      </c>
      <c r="E78" s="39" t="s">
        <v>125</v>
      </c>
      <c r="F78" s="39">
        <v>500</v>
      </c>
      <c r="G78" s="40">
        <v>100</v>
      </c>
    </row>
    <row r="79" spans="1:7" ht="63.75">
      <c r="A79" s="11" t="s">
        <v>230</v>
      </c>
      <c r="B79" s="25" t="s">
        <v>68</v>
      </c>
      <c r="C79" s="24">
        <v>986</v>
      </c>
      <c r="D79" s="38" t="s">
        <v>69</v>
      </c>
      <c r="E79" s="39" t="s">
        <v>136</v>
      </c>
      <c r="F79" s="39"/>
      <c r="G79" s="40">
        <f>G80</f>
        <v>800</v>
      </c>
    </row>
    <row r="80" spans="1:7" ht="25.5">
      <c r="A80" s="11"/>
      <c r="B80" s="25" t="s">
        <v>22</v>
      </c>
      <c r="C80" s="24">
        <v>986</v>
      </c>
      <c r="D80" s="38" t="s">
        <v>69</v>
      </c>
      <c r="E80" s="39" t="s">
        <v>136</v>
      </c>
      <c r="F80" s="39">
        <v>500</v>
      </c>
      <c r="G80" s="40">
        <v>800</v>
      </c>
    </row>
    <row r="81" spans="1:7" ht="63.75">
      <c r="A81" s="61" t="s">
        <v>231</v>
      </c>
      <c r="B81" s="25" t="s">
        <v>141</v>
      </c>
      <c r="C81" s="24">
        <v>986</v>
      </c>
      <c r="D81" s="38" t="s">
        <v>69</v>
      </c>
      <c r="E81" s="39" t="s">
        <v>202</v>
      </c>
      <c r="F81" s="39">
        <v>500</v>
      </c>
      <c r="G81" s="40">
        <f>G82</f>
        <v>230</v>
      </c>
    </row>
    <row r="82" spans="1:7" ht="25.5">
      <c r="A82" s="11"/>
      <c r="B82" s="25" t="s">
        <v>22</v>
      </c>
      <c r="C82" s="24">
        <v>986</v>
      </c>
      <c r="D82" s="38" t="s">
        <v>69</v>
      </c>
      <c r="E82" s="39" t="s">
        <v>202</v>
      </c>
      <c r="F82" s="39">
        <v>500</v>
      </c>
      <c r="G82" s="40">
        <v>230</v>
      </c>
    </row>
    <row r="83" spans="1:7" ht="12.75">
      <c r="A83" s="18" t="s">
        <v>167</v>
      </c>
      <c r="B83" s="53" t="s">
        <v>168</v>
      </c>
      <c r="C83" s="31">
        <v>986</v>
      </c>
      <c r="D83" s="32" t="s">
        <v>169</v>
      </c>
      <c r="E83" s="33"/>
      <c r="F83" s="33"/>
      <c r="G83" s="34">
        <f>G84</f>
        <v>100</v>
      </c>
    </row>
    <row r="84" spans="1:7" ht="25.5">
      <c r="A84" s="62" t="s">
        <v>79</v>
      </c>
      <c r="B84" s="50" t="s">
        <v>170</v>
      </c>
      <c r="C84" s="24">
        <v>986</v>
      </c>
      <c r="D84" s="38" t="s">
        <v>171</v>
      </c>
      <c r="E84" s="39"/>
      <c r="F84" s="39"/>
      <c r="G84" s="40">
        <f>G85</f>
        <v>100</v>
      </c>
    </row>
    <row r="85" spans="1:7" ht="33.75" customHeight="1">
      <c r="A85" s="61" t="s">
        <v>80</v>
      </c>
      <c r="B85" s="25" t="s">
        <v>172</v>
      </c>
      <c r="C85" s="24">
        <v>986</v>
      </c>
      <c r="D85" s="38" t="s">
        <v>171</v>
      </c>
      <c r="E85" s="39" t="s">
        <v>173</v>
      </c>
      <c r="F85" s="39"/>
      <c r="G85" s="40">
        <f>G86</f>
        <v>100</v>
      </c>
    </row>
    <row r="86" spans="1:7" ht="25.5">
      <c r="A86" s="11"/>
      <c r="B86" s="25" t="s">
        <v>22</v>
      </c>
      <c r="C86" s="24">
        <v>986</v>
      </c>
      <c r="D86" s="38" t="s">
        <v>171</v>
      </c>
      <c r="E86" s="39" t="s">
        <v>174</v>
      </c>
      <c r="F86" s="39">
        <v>500</v>
      </c>
      <c r="G86" s="40">
        <v>100</v>
      </c>
    </row>
    <row r="87" spans="1:7" ht="18" customHeight="1">
      <c r="A87" s="18" t="s">
        <v>81</v>
      </c>
      <c r="B87" s="53" t="s">
        <v>82</v>
      </c>
      <c r="C87" s="31">
        <v>986</v>
      </c>
      <c r="D87" s="32" t="s">
        <v>83</v>
      </c>
      <c r="E87" s="33"/>
      <c r="F87" s="33"/>
      <c r="G87" s="34">
        <f>G88</f>
        <v>4005</v>
      </c>
    </row>
    <row r="88" spans="1:7" ht="12.75">
      <c r="A88" s="11" t="s">
        <v>84</v>
      </c>
      <c r="B88" s="50" t="s">
        <v>85</v>
      </c>
      <c r="C88" s="23">
        <v>986</v>
      </c>
      <c r="D88" s="35" t="s">
        <v>86</v>
      </c>
      <c r="E88" s="36"/>
      <c r="F88" s="36"/>
      <c r="G88" s="37">
        <f>G89+G91+G93+G95+G97</f>
        <v>4005</v>
      </c>
    </row>
    <row r="89" spans="1:7" ht="38.25">
      <c r="A89" s="11" t="s">
        <v>87</v>
      </c>
      <c r="B89" s="25" t="s">
        <v>88</v>
      </c>
      <c r="C89" s="24">
        <v>986</v>
      </c>
      <c r="D89" s="38" t="s">
        <v>86</v>
      </c>
      <c r="E89" s="39" t="s">
        <v>89</v>
      </c>
      <c r="F89" s="39"/>
      <c r="G89" s="40">
        <f>G90</f>
        <v>1000</v>
      </c>
    </row>
    <row r="90" spans="1:7" ht="25.5">
      <c r="A90" s="11"/>
      <c r="B90" s="25" t="s">
        <v>22</v>
      </c>
      <c r="C90" s="24">
        <v>986</v>
      </c>
      <c r="D90" s="38" t="s">
        <v>86</v>
      </c>
      <c r="E90" s="39" t="s">
        <v>89</v>
      </c>
      <c r="F90" s="39">
        <v>500</v>
      </c>
      <c r="G90" s="40">
        <v>1000</v>
      </c>
    </row>
    <row r="91" spans="1:7" ht="51">
      <c r="A91" s="11" t="s">
        <v>90</v>
      </c>
      <c r="B91" s="25" t="s">
        <v>91</v>
      </c>
      <c r="C91" s="24">
        <v>986</v>
      </c>
      <c r="D91" s="38" t="s">
        <v>86</v>
      </c>
      <c r="E91" s="39" t="s">
        <v>92</v>
      </c>
      <c r="F91" s="39"/>
      <c r="G91" s="40">
        <f>G92</f>
        <v>1810</v>
      </c>
    </row>
    <row r="92" spans="1:7" ht="25.5">
      <c r="A92" s="11"/>
      <c r="B92" s="25" t="s">
        <v>22</v>
      </c>
      <c r="C92" s="24">
        <v>986</v>
      </c>
      <c r="D92" s="38" t="s">
        <v>86</v>
      </c>
      <c r="E92" s="39" t="s">
        <v>92</v>
      </c>
      <c r="F92" s="39">
        <v>500</v>
      </c>
      <c r="G92" s="40">
        <v>1810</v>
      </c>
    </row>
    <row r="93" spans="1:7" ht="54" customHeight="1">
      <c r="A93" s="11" t="s">
        <v>175</v>
      </c>
      <c r="B93" s="25" t="s">
        <v>156</v>
      </c>
      <c r="C93" s="24">
        <v>986</v>
      </c>
      <c r="D93" s="38" t="s">
        <v>86</v>
      </c>
      <c r="E93" s="39" t="s">
        <v>195</v>
      </c>
      <c r="F93" s="39"/>
      <c r="G93" s="40">
        <f>G94</f>
        <v>615</v>
      </c>
    </row>
    <row r="94" spans="1:8" ht="25.5">
      <c r="A94" s="11"/>
      <c r="B94" s="25" t="s">
        <v>22</v>
      </c>
      <c r="C94" s="24">
        <v>986</v>
      </c>
      <c r="D94" s="38" t="s">
        <v>86</v>
      </c>
      <c r="E94" s="39" t="s">
        <v>195</v>
      </c>
      <c r="F94" s="39">
        <v>500</v>
      </c>
      <c r="G94" s="40">
        <v>615</v>
      </c>
      <c r="H94" t="s">
        <v>181</v>
      </c>
    </row>
    <row r="95" spans="1:7" ht="51">
      <c r="A95" s="11" t="s">
        <v>176</v>
      </c>
      <c r="B95" s="25" t="s">
        <v>219</v>
      </c>
      <c r="C95" s="24">
        <v>986</v>
      </c>
      <c r="D95" s="38" t="s">
        <v>86</v>
      </c>
      <c r="E95" s="39" t="s">
        <v>201</v>
      </c>
      <c r="F95" s="39"/>
      <c r="G95" s="40">
        <f>G96</f>
        <v>330</v>
      </c>
    </row>
    <row r="96" spans="1:7" ht="25.5">
      <c r="A96" s="11"/>
      <c r="B96" s="25" t="s">
        <v>22</v>
      </c>
      <c r="C96" s="24">
        <v>986</v>
      </c>
      <c r="D96" s="38" t="s">
        <v>86</v>
      </c>
      <c r="E96" s="39" t="s">
        <v>201</v>
      </c>
      <c r="F96" s="39">
        <v>500</v>
      </c>
      <c r="G96" s="40">
        <v>330</v>
      </c>
    </row>
    <row r="97" spans="1:7" ht="63.75">
      <c r="A97" s="11" t="s">
        <v>190</v>
      </c>
      <c r="B97" s="25" t="s">
        <v>220</v>
      </c>
      <c r="C97" s="24">
        <v>986</v>
      </c>
      <c r="D97" s="38" t="s">
        <v>86</v>
      </c>
      <c r="E97" s="39" t="s">
        <v>67</v>
      </c>
      <c r="F97" s="39"/>
      <c r="G97" s="40">
        <f>G98</f>
        <v>250</v>
      </c>
    </row>
    <row r="98" spans="1:7" ht="25.5">
      <c r="A98" s="11"/>
      <c r="B98" s="25" t="s">
        <v>22</v>
      </c>
      <c r="C98" s="24">
        <v>986</v>
      </c>
      <c r="D98" s="38" t="s">
        <v>86</v>
      </c>
      <c r="E98" s="39" t="s">
        <v>67</v>
      </c>
      <c r="F98" s="39">
        <v>500</v>
      </c>
      <c r="G98" s="40">
        <v>250</v>
      </c>
    </row>
    <row r="99" spans="1:7" ht="12.75">
      <c r="A99" s="18" t="s">
        <v>93</v>
      </c>
      <c r="B99" s="53" t="s">
        <v>204</v>
      </c>
      <c r="C99" s="31">
        <v>986</v>
      </c>
      <c r="D99" s="32" t="s">
        <v>94</v>
      </c>
      <c r="E99" s="33"/>
      <c r="F99" s="33"/>
      <c r="G99" s="34">
        <f>G100</f>
        <v>5568</v>
      </c>
    </row>
    <row r="100" spans="1:7" ht="12.75">
      <c r="A100" s="11" t="s">
        <v>95</v>
      </c>
      <c r="B100" s="50" t="s">
        <v>96</v>
      </c>
      <c r="C100" s="23">
        <v>986</v>
      </c>
      <c r="D100" s="35" t="s">
        <v>97</v>
      </c>
      <c r="E100" s="36"/>
      <c r="F100" s="36"/>
      <c r="G100" s="37">
        <f>G101+G103</f>
        <v>5568</v>
      </c>
    </row>
    <row r="101" spans="1:7" ht="51">
      <c r="A101" s="11" t="s">
        <v>98</v>
      </c>
      <c r="B101" s="25" t="s">
        <v>99</v>
      </c>
      <c r="C101" s="24">
        <v>986</v>
      </c>
      <c r="D101" s="38" t="s">
        <v>97</v>
      </c>
      <c r="E101" s="39" t="s">
        <v>100</v>
      </c>
      <c r="F101" s="39"/>
      <c r="G101" s="45">
        <f>G102</f>
        <v>4168</v>
      </c>
    </row>
    <row r="102" spans="1:7" ht="25.5">
      <c r="A102" s="11"/>
      <c r="B102" s="25" t="s">
        <v>22</v>
      </c>
      <c r="C102" s="24">
        <v>986</v>
      </c>
      <c r="D102" s="38" t="s">
        <v>97</v>
      </c>
      <c r="E102" s="39" t="s">
        <v>100</v>
      </c>
      <c r="F102" s="39">
        <v>500</v>
      </c>
      <c r="G102" s="40">
        <v>4168</v>
      </c>
    </row>
    <row r="103" spans="1:7" ht="51">
      <c r="A103" s="11" t="s">
        <v>101</v>
      </c>
      <c r="B103" s="25" t="s">
        <v>102</v>
      </c>
      <c r="C103" s="24">
        <v>986</v>
      </c>
      <c r="D103" s="38" t="s">
        <v>97</v>
      </c>
      <c r="E103" s="39" t="s">
        <v>123</v>
      </c>
      <c r="F103" s="39"/>
      <c r="G103" s="40">
        <f>G104</f>
        <v>1400</v>
      </c>
    </row>
    <row r="104" spans="1:7" ht="25.5">
      <c r="A104" s="11"/>
      <c r="B104" s="25" t="s">
        <v>22</v>
      </c>
      <c r="C104" s="24">
        <v>986</v>
      </c>
      <c r="D104" s="38" t="s">
        <v>97</v>
      </c>
      <c r="E104" s="39" t="s">
        <v>123</v>
      </c>
      <c r="F104" s="39">
        <v>500</v>
      </c>
      <c r="G104" s="40">
        <v>1400</v>
      </c>
    </row>
    <row r="105" spans="1:9" ht="21" customHeight="1">
      <c r="A105" s="19" t="s">
        <v>205</v>
      </c>
      <c r="B105" s="53" t="s">
        <v>111</v>
      </c>
      <c r="C105" s="31">
        <v>986</v>
      </c>
      <c r="D105" s="33">
        <v>1000</v>
      </c>
      <c r="E105" s="33"/>
      <c r="F105" s="33"/>
      <c r="G105" s="34">
        <f>G106</f>
        <v>13767.599999999999</v>
      </c>
      <c r="I105" t="s">
        <v>180</v>
      </c>
    </row>
    <row r="106" spans="1:7" ht="12.75">
      <c r="A106" s="12" t="s">
        <v>107</v>
      </c>
      <c r="B106" s="50" t="s">
        <v>113</v>
      </c>
      <c r="C106" s="23">
        <v>986</v>
      </c>
      <c r="D106" s="36" t="s">
        <v>112</v>
      </c>
      <c r="E106" s="36"/>
      <c r="F106" s="36"/>
      <c r="G106" s="37">
        <f>G109+G107+G111</f>
        <v>13767.599999999999</v>
      </c>
    </row>
    <row r="107" spans="1:7" ht="25.5">
      <c r="A107" s="63" t="s">
        <v>108</v>
      </c>
      <c r="B107" s="25" t="s">
        <v>129</v>
      </c>
      <c r="C107" s="24">
        <v>986</v>
      </c>
      <c r="D107" s="46" t="s">
        <v>112</v>
      </c>
      <c r="E107" s="39" t="s">
        <v>127</v>
      </c>
      <c r="F107" s="39"/>
      <c r="G107" s="40">
        <f>G108</f>
        <v>8593.5</v>
      </c>
    </row>
    <row r="108" spans="1:7" ht="38.25">
      <c r="A108" s="63"/>
      <c r="B108" s="25" t="s">
        <v>114</v>
      </c>
      <c r="C108" s="13">
        <v>986</v>
      </c>
      <c r="D108" s="14" t="s">
        <v>112</v>
      </c>
      <c r="E108" s="39" t="s">
        <v>127</v>
      </c>
      <c r="F108" s="39">
        <v>598</v>
      </c>
      <c r="G108" s="40">
        <v>8593.5</v>
      </c>
    </row>
    <row r="109" spans="1:7" ht="12.75">
      <c r="A109" s="15" t="s">
        <v>110</v>
      </c>
      <c r="B109" s="25" t="s">
        <v>154</v>
      </c>
      <c r="C109" s="24">
        <v>986</v>
      </c>
      <c r="D109" s="46" t="s">
        <v>112</v>
      </c>
      <c r="E109" s="39" t="s">
        <v>128</v>
      </c>
      <c r="F109" s="39"/>
      <c r="G109" s="40">
        <f>G110</f>
        <v>1779.3</v>
      </c>
    </row>
    <row r="110" spans="1:7" ht="38.25">
      <c r="A110" s="15"/>
      <c r="B110" s="25" t="s">
        <v>114</v>
      </c>
      <c r="C110" s="24">
        <v>986</v>
      </c>
      <c r="D110" s="46" t="s">
        <v>112</v>
      </c>
      <c r="E110" s="39" t="s">
        <v>128</v>
      </c>
      <c r="F110" s="39">
        <v>598</v>
      </c>
      <c r="G110" s="40">
        <v>1779.3</v>
      </c>
    </row>
    <row r="111" spans="1:9" ht="25.5">
      <c r="A111" s="11" t="s">
        <v>221</v>
      </c>
      <c r="B111" s="25" t="s">
        <v>131</v>
      </c>
      <c r="C111" s="24">
        <v>986</v>
      </c>
      <c r="D111" s="46" t="s">
        <v>112</v>
      </c>
      <c r="E111" s="39" t="s">
        <v>194</v>
      </c>
      <c r="F111" s="39"/>
      <c r="G111" s="40">
        <f>G112</f>
        <v>3394.8</v>
      </c>
      <c r="I111" t="s">
        <v>222</v>
      </c>
    </row>
    <row r="112" spans="1:7" ht="38.25">
      <c r="A112" s="11"/>
      <c r="B112" s="25" t="s">
        <v>114</v>
      </c>
      <c r="C112" s="24">
        <v>986</v>
      </c>
      <c r="D112" s="46" t="s">
        <v>112</v>
      </c>
      <c r="E112" s="39" t="s">
        <v>194</v>
      </c>
      <c r="F112" s="39">
        <v>598</v>
      </c>
      <c r="G112" s="40">
        <v>3394.8</v>
      </c>
    </row>
    <row r="113" spans="1:7" ht="20.25" customHeight="1">
      <c r="A113" s="18">
        <v>9</v>
      </c>
      <c r="B113" s="53" t="s">
        <v>206</v>
      </c>
      <c r="C113" s="31">
        <v>986</v>
      </c>
      <c r="D113" s="32" t="s">
        <v>210</v>
      </c>
      <c r="E113" s="33"/>
      <c r="F113" s="33"/>
      <c r="G113" s="34">
        <f>G114</f>
        <v>7854.4</v>
      </c>
    </row>
    <row r="114" spans="1:7" ht="12.75">
      <c r="A114" s="11" t="s">
        <v>177</v>
      </c>
      <c r="B114" s="50" t="s">
        <v>218</v>
      </c>
      <c r="C114" s="23">
        <v>986</v>
      </c>
      <c r="D114" s="35" t="s">
        <v>211</v>
      </c>
      <c r="E114" s="36"/>
      <c r="F114" s="36"/>
      <c r="G114" s="37">
        <f>G117+G115</f>
        <v>7854.4</v>
      </c>
    </row>
    <row r="115" spans="1:9" ht="25.5">
      <c r="A115" s="11" t="s">
        <v>178</v>
      </c>
      <c r="B115" s="25" t="s">
        <v>216</v>
      </c>
      <c r="C115" s="24">
        <v>986</v>
      </c>
      <c r="D115" s="38" t="s">
        <v>211</v>
      </c>
      <c r="E115" s="39" t="s">
        <v>151</v>
      </c>
      <c r="F115" s="39"/>
      <c r="G115" s="40">
        <f>G116</f>
        <v>6404.4</v>
      </c>
      <c r="I115" t="s">
        <v>182</v>
      </c>
    </row>
    <row r="116" spans="1:7" ht="25.5">
      <c r="A116" s="11"/>
      <c r="B116" s="25" t="s">
        <v>152</v>
      </c>
      <c r="C116" s="24">
        <v>986</v>
      </c>
      <c r="D116" s="38" t="s">
        <v>211</v>
      </c>
      <c r="E116" s="39" t="s">
        <v>151</v>
      </c>
      <c r="F116" s="38" t="s">
        <v>153</v>
      </c>
      <c r="G116" s="40">
        <v>6404.4</v>
      </c>
    </row>
    <row r="117" spans="1:7" ht="25.5" customHeight="1">
      <c r="A117" s="11" t="s">
        <v>207</v>
      </c>
      <c r="B117" s="25" t="s">
        <v>217</v>
      </c>
      <c r="C117" s="24">
        <v>986</v>
      </c>
      <c r="D117" s="38" t="s">
        <v>211</v>
      </c>
      <c r="E117" s="39" t="s">
        <v>109</v>
      </c>
      <c r="F117" s="39"/>
      <c r="G117" s="40">
        <f>G118</f>
        <v>1450</v>
      </c>
    </row>
    <row r="118" spans="1:7" ht="25.5">
      <c r="A118" s="11"/>
      <c r="B118" s="25" t="s">
        <v>22</v>
      </c>
      <c r="C118" s="24">
        <v>986</v>
      </c>
      <c r="D118" s="38" t="s">
        <v>211</v>
      </c>
      <c r="E118" s="39" t="s">
        <v>109</v>
      </c>
      <c r="F118" s="39">
        <v>500</v>
      </c>
      <c r="G118" s="40">
        <v>1450</v>
      </c>
    </row>
    <row r="119" spans="1:7" ht="12.75">
      <c r="A119" s="18">
        <v>10</v>
      </c>
      <c r="B119" s="53" t="s">
        <v>212</v>
      </c>
      <c r="C119" s="31"/>
      <c r="D119" s="32"/>
      <c r="E119" s="33"/>
      <c r="F119" s="33"/>
      <c r="G119" s="34">
        <f>G120</f>
        <v>650</v>
      </c>
    </row>
    <row r="120" spans="1:7" ht="12.75">
      <c r="A120" s="64" t="s">
        <v>213</v>
      </c>
      <c r="B120" s="50" t="s">
        <v>103</v>
      </c>
      <c r="C120" s="23">
        <v>986</v>
      </c>
      <c r="D120" s="35" t="s">
        <v>208</v>
      </c>
      <c r="E120" s="36"/>
      <c r="F120" s="36"/>
      <c r="G120" s="37">
        <f>G121+G123</f>
        <v>650</v>
      </c>
    </row>
    <row r="121" spans="1:7" ht="38.25">
      <c r="A121" s="11" t="s">
        <v>214</v>
      </c>
      <c r="B121" s="25" t="s">
        <v>104</v>
      </c>
      <c r="C121" s="24">
        <v>986</v>
      </c>
      <c r="D121" s="38" t="s">
        <v>209</v>
      </c>
      <c r="E121" s="39" t="s">
        <v>105</v>
      </c>
      <c r="F121" s="39"/>
      <c r="G121" s="40">
        <f>G122</f>
        <v>350</v>
      </c>
    </row>
    <row r="122" spans="1:7" ht="25.5">
      <c r="A122" s="11"/>
      <c r="B122" s="25" t="s">
        <v>22</v>
      </c>
      <c r="C122" s="24">
        <v>986</v>
      </c>
      <c r="D122" s="38" t="s">
        <v>209</v>
      </c>
      <c r="E122" s="39" t="s">
        <v>105</v>
      </c>
      <c r="F122" s="39">
        <v>500</v>
      </c>
      <c r="G122" s="40">
        <v>350</v>
      </c>
    </row>
    <row r="123" spans="1:7" ht="25.5">
      <c r="A123" s="11" t="s">
        <v>215</v>
      </c>
      <c r="B123" s="25" t="s">
        <v>106</v>
      </c>
      <c r="C123" s="24">
        <v>986</v>
      </c>
      <c r="D123" s="38" t="s">
        <v>209</v>
      </c>
      <c r="E123" s="39" t="s">
        <v>124</v>
      </c>
      <c r="F123" s="39"/>
      <c r="G123" s="40">
        <f>G124</f>
        <v>300</v>
      </c>
    </row>
    <row r="124" spans="1:7" ht="25.5">
      <c r="A124" s="11"/>
      <c r="B124" s="25" t="s">
        <v>22</v>
      </c>
      <c r="C124" s="24">
        <v>986</v>
      </c>
      <c r="D124" s="38" t="s">
        <v>209</v>
      </c>
      <c r="E124" s="39" t="s">
        <v>124</v>
      </c>
      <c r="F124" s="39">
        <v>500</v>
      </c>
      <c r="G124" s="40">
        <v>300</v>
      </c>
    </row>
  </sheetData>
  <sheetProtection/>
  <mergeCells count="1">
    <mergeCell ref="B7:F7"/>
  </mergeCells>
  <printOptions/>
  <pageMargins left="0.7874015748031497" right="0.3937007874015748" top="0.5905511811023623" bottom="0.5905511811023623" header="0" footer="0"/>
  <pageSetup horizontalDpi="600" verticalDpi="600" orientation="portrait" paperSize="9" scale="94" r:id="rId1"/>
  <rowBreaks count="4" manualBreakCount="4">
    <brk id="32" max="6" man="1"/>
    <brk id="60" max="6" man="1"/>
    <brk id="86" max="6" man="1"/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Novikov</cp:lastModifiedBy>
  <cp:lastPrinted>2011-01-13T13:48:22Z</cp:lastPrinted>
  <dcterms:created xsi:type="dcterms:W3CDTF">2008-06-24T06:52:09Z</dcterms:created>
  <dcterms:modified xsi:type="dcterms:W3CDTF">2011-01-21T04:00:23Z</dcterms:modified>
  <cp:category/>
  <cp:version/>
  <cp:contentType/>
  <cp:contentStatus/>
</cp:coreProperties>
</file>