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2"/>
  </bookViews>
  <sheets>
    <sheet name=" 1 ДОХОДЫ   " sheetId="1" r:id="rId1"/>
    <sheet name="2 РАСХОДЫ " sheetId="2" r:id="rId2"/>
    <sheet name="3 дефицит " sheetId="3" r:id="rId3"/>
  </sheets>
  <definedNames>
    <definedName name="_edn1" localSheetId="1">'2 РАСХОДЫ '!#REF!</definedName>
    <definedName name="_edn2" localSheetId="1">'2 РАСХОДЫ '!#REF!</definedName>
    <definedName name="_edn3" localSheetId="1">'2 РАСХОДЫ '!#REF!</definedName>
    <definedName name="_ednref1" localSheetId="1">'2 РАСХОДЫ '!#REF!</definedName>
    <definedName name="_ednref2" localSheetId="1">'2 РАСХОДЫ '!#REF!</definedName>
    <definedName name="_ednref3" localSheetId="1">'2 РАСХОДЫ '!#REF!</definedName>
    <definedName name="в" localSheetId="0">#REF!,#REF!,#REF!,#REF!</definedName>
    <definedName name="в" localSheetId="1">#REF!,#REF!,#REF!,#REF!</definedName>
    <definedName name="в" localSheetId="2">#REF!,#REF!,#REF!,#REF!</definedName>
    <definedName name="в">#REF!,#REF!,#REF!,#REF!</definedName>
    <definedName name="_xlnm.Print_Area" localSheetId="0">' 1 ДОХОДЫ   '!$A$1:$C$53</definedName>
    <definedName name="_xlnm.Print_Area" localSheetId="1">'2 РАСХОДЫ '!$A$1:$G$131</definedName>
    <definedName name="_xlnm.Print_Area" localSheetId="2">'3 дефицит '!$A$5:$E$21</definedName>
  </definedNames>
  <calcPr fullCalcOnLoad="1"/>
</workbook>
</file>

<file path=xl/sharedStrings.xml><?xml version="1.0" encoding="utf-8"?>
<sst xmlns="http://schemas.openxmlformats.org/spreadsheetml/2006/main" count="535" uniqueCount="350">
  <si>
    <t>Приложение 2</t>
  </si>
  <si>
    <t>ВЕДОМСТВЕННАЯ СТРУКТУРА РАСХОДОВ БЮДЖЕТА МУНИЦИПАЛЬНОГО ОБРАЗОВАНИЯ ГОРОД ПУШКИН НА 2010 ГОД</t>
  </si>
  <si>
    <t>тыс. руб.</t>
  </si>
  <si>
    <t>№ п/п</t>
  </si>
  <si>
    <t>Наименование</t>
  </si>
  <si>
    <t>ГРБС</t>
  </si>
  <si>
    <t>Раздел, подраздел</t>
  </si>
  <si>
    <t>Целевая статья</t>
  </si>
  <si>
    <t>Вид расходов</t>
  </si>
  <si>
    <t>РАСХОДЫ БЮДЖЕТА - ВСЕГО</t>
  </si>
  <si>
    <t>I</t>
  </si>
  <si>
    <t>ПУШКИНСКИЙ МУНИЦИПАЛЬНЫЙ СОВЕТ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</si>
  <si>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</si>
  <si>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</si>
  <si>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</si>
  <si>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</si>
  <si>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</si>
  <si>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</si>
  <si>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</si>
  <si>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</si>
  <si>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</si>
  <si>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</si>
  <si>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1.2.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</si>
  <si>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</si>
  <si>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</si>
  <si>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</si>
  <si>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</si>
  <si>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</si>
  <si>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 xml:space="preserve">Выполнение функций органами местного самоуправления </t>
  </si>
  <si>
    <t>1.2.2.</t>
  </si>
  <si>
    <t>Депутаты, осуществляющие свою деятельность на постоянной основе</t>
  </si>
  <si>
    <t>002 03 01</t>
  </si>
  <si>
    <t>1.2.3.</t>
  </si>
  <si>
    <t>Вознаграждение депутатам, осуществляющим свои полномочия  на непостоянной основе</t>
  </si>
  <si>
    <t>002 03 02</t>
  </si>
  <si>
    <t>II.</t>
  </si>
  <si>
    <t>МЕСТНАЯ АДМИНИСТРАЦИЯ Г. ПУШКИНА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</si>
  <si>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</si>
  <si>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</si>
  <si>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</si>
  <si>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</si>
  <si>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</si>
  <si>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002 05 00</t>
  </si>
  <si>
    <t>1.3.2.</t>
  </si>
  <si>
    <t xml:space="preserve">Центральный аппарат </t>
  </si>
  <si>
    <t>002 06 00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</si>
  <si>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</si>
  <si>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</si>
  <si>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002 06 01</t>
  </si>
  <si>
    <t>1.3.2.2.</t>
  </si>
  <si>
    <t>Организация и осуществление деятельности по опеке и попечительству</t>
  </si>
  <si>
    <t>002 06 02</t>
  </si>
  <si>
    <t xml:space="preserve">Выполнение отдельных государственных полномочий за счет субвенций из фонда компенсаций Санкт-Петербурга </t>
  </si>
  <si>
    <t>1.3.2.3.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</si>
  <si>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</si>
  <si>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002 06 03</t>
  </si>
  <si>
    <t>1.4.</t>
  </si>
  <si>
    <t>Резервные фонды</t>
  </si>
  <si>
    <t>0112</t>
  </si>
  <si>
    <t>1.4.1.</t>
  </si>
  <si>
    <t xml:space="preserve">Резервный фонд местной администрации </t>
  </si>
  <si>
    <t>070 01 00</t>
  </si>
  <si>
    <t>Прочие расходы</t>
  </si>
  <si>
    <t>013</t>
  </si>
  <si>
    <t>1.5.</t>
  </si>
  <si>
    <t>Другие общегосударственные вопросы</t>
  </si>
  <si>
    <t>0114</t>
  </si>
  <si>
    <t>1.5.1.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</si>
  <si>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</si>
  <si>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</si>
  <si>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500</t>
  </si>
  <si>
    <t>1.5.2.</t>
  </si>
  <si>
    <t>Выполнение других обязательств государства</t>
  </si>
  <si>
    <t>092 02 00</t>
  </si>
  <si>
    <t>1.5.3.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</si>
  <si>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</si>
  <si>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</si>
  <si>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</si>
  <si>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</si>
  <si>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</si>
  <si>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</si>
  <si>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</si>
  <si>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</si>
  <si>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</si>
  <si>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</si>
  <si>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</si>
  <si>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</si>
  <si>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</si>
  <si>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</si>
  <si>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</si>
  <si>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</si>
  <si>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</si>
  <si>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2.2.</t>
  </si>
  <si>
    <t>Обеспечение пожарной безопасности</t>
  </si>
  <si>
    <t>0310</t>
  </si>
  <si>
    <t>2.2.1.</t>
  </si>
  <si>
    <t>Организация первичных мер в области пожарной безопасности</t>
  </si>
  <si>
    <t>219 04 00</t>
  </si>
  <si>
    <t>3.</t>
  </si>
  <si>
    <t>НАЦИОНАЛЬНАЯ ЭКОНОМИКА</t>
  </si>
  <si>
    <t>0400</t>
  </si>
  <si>
    <t>3.1.</t>
  </si>
  <si>
    <t>Дорожное хозяйство</t>
  </si>
  <si>
    <t>0409</t>
  </si>
  <si>
    <t>3.1.1.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</si>
  <si>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</si>
  <si>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315 01 00</t>
  </si>
  <si>
    <t>3.2.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</si>
  <si>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</si>
  <si>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</si>
  <si>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</si>
  <si>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</si>
  <si>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</si>
  <si>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4.</t>
  </si>
  <si>
    <t>ЖИЛИЩНО-КОММУНАЛЬНОЕ ХОЗЯЙСТВО</t>
  </si>
  <si>
    <t>0500</t>
  </si>
  <si>
    <t>4.1.</t>
  </si>
  <si>
    <t>Жилищное хозяйство</t>
  </si>
  <si>
    <t>0501</t>
  </si>
  <si>
    <t>4.1.1.</t>
  </si>
  <si>
    <t xml:space="preserve">Муниципальные целевые программы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образованияя </t>
  </si>
  <si>
    <t>795 01 00</t>
  </si>
  <si>
    <t>4.2.</t>
  </si>
  <si>
    <t>Благоустройство</t>
  </si>
  <si>
    <t>0503</t>
  </si>
  <si>
    <t>4.2.1.</t>
  </si>
  <si>
    <t xml:space="preserve">Муниципальная целевая программа по благоустройству   "Программа подготовки к 300-летию Царского Села (г. Пушкин) на 2008-2010 годы" </t>
  </si>
  <si>
    <t>795 02 00</t>
  </si>
  <si>
    <t>4.2.2.</t>
  </si>
  <si>
    <t>Оборудование контейнерных площадок на территориях дворов</t>
  </si>
  <si>
    <t>600 02 01</t>
  </si>
  <si>
    <t>4.2.3.</t>
  </si>
  <si>
    <t>Ликвидация несанкционированных свалок бытовых отходов и мусора</t>
  </si>
  <si>
    <t>600 02 02</t>
  </si>
  <si>
    <t>4.2.4.</t>
  </si>
  <si>
    <t>Организация сбора и вывоза бытовых отходов и мусора с территории частного жилого фонда</t>
  </si>
  <si>
    <t>600 02 03</t>
  </si>
  <si>
    <t>4.2.5.</t>
  </si>
  <si>
    <t>Озеленение придомовых территорий и территорий дворов и учет зеленых насаждений</t>
  </si>
  <si>
    <t>600 03 01</t>
  </si>
  <si>
    <t>4.2.6.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</si>
  <si>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</si>
  <si>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</si>
  <si>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4.2.7.</t>
  </si>
  <si>
    <t>Организация установки указателей с наименованиями улиц и номерами домов</t>
  </si>
  <si>
    <t>600 04 01</t>
  </si>
  <si>
    <t>4.2.8.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</si>
  <si>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</si>
  <si>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600 04 02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</si>
  <si>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</si>
  <si>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</si>
  <si>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</si>
  <si>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</si>
  <si>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</si>
  <si>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</si>
  <si>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</si>
  <si>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Участие в мероприятиях по охране окружающей среды в границах муниципального образования</t>
  </si>
  <si>
    <t>410 01 00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</si>
  <si>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</si>
  <si>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</si>
  <si>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</si>
  <si>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</si>
  <si>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</si>
  <si>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</si>
  <si>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</si>
  <si>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</si>
  <si>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</si>
  <si>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</si>
  <si>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</si>
  <si>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</si>
  <si>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</si>
  <si>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 xml:space="preserve">Муниципальная целевая программа по организации досуга молодежи "Программа подготовки к 300-летию Царского Села (г. Пушкин) на 2008-2010 годы" </t>
  </si>
  <si>
    <t>795 03 00</t>
  </si>
  <si>
    <t>6.1.4.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</si>
  <si>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 </t>
  </si>
  <si>
    <t>795 04 00</t>
  </si>
  <si>
    <t>6.1.5.</t>
  </si>
  <si>
    <t xml:space="preserve">Муниципальная целевая программа по участию в профилактике дорожно-транспортного травматизма на территории муниципального образования  </t>
  </si>
  <si>
    <t>795 05 00</t>
  </si>
  <si>
    <t>6.1.6.</t>
  </si>
  <si>
    <t xml:space="preserve">Муниципальная целевая программа по участию в деятельности по профилактике правонарушений  на территории муниципального образования в соответствии с законами Санкт-Петербурга  </t>
  </si>
  <si>
    <t>795 06 00</t>
  </si>
  <si>
    <t>7.</t>
  </si>
  <si>
    <t>КУЛЬТУРА, КИНЕМАТОГРАФИЯ, СРЕДСТВА МАССОВОЙ ИНФОРМАЦИИ</t>
  </si>
  <si>
    <t>0800</t>
  </si>
  <si>
    <t>7.1.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</si>
  <si>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</si>
  <si>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</si>
  <si>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</si>
  <si>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</si>
  <si>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</si>
  <si>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</si>
  <si>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</si>
  <si>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450 02 00</t>
  </si>
  <si>
    <t>7.1.3.</t>
  </si>
  <si>
    <t xml:space="preserve">Муниципальная целевая программа по организации местных и участие в организации и проведении городских  праздничных и иных зрелищных мероприятий "Программа подготовки к 300-летию Царского Села (г. Пушкин) на 2008-2010 годы" </t>
  </si>
  <si>
    <t>795 07 00</t>
  </si>
  <si>
    <t>7.3.</t>
  </si>
  <si>
    <t>Периодическая печать и издательства</t>
  </si>
  <si>
    <t>0804</t>
  </si>
  <si>
    <t>7.3.1.</t>
  </si>
  <si>
    <t xml:space="preserve">Периодические издания, учрежденные представительными органами местного самоуправления </t>
  </si>
  <si>
    <t>457 01 00</t>
  </si>
  <si>
    <t>7.3.2.</t>
  </si>
  <si>
    <t xml:space="preserve">Опубликование муниципальных правовых актов в средствах массовой информации </t>
  </si>
  <si>
    <t>457 02 00</t>
  </si>
  <si>
    <t>8.</t>
  </si>
  <si>
    <t>ЗДРАВООХРАНЕНИЕ, ФИЗИЧЕСКАЯ КУЛЬТУРА И СПОРТ</t>
  </si>
  <si>
    <t>0900</t>
  </si>
  <si>
    <t>8.1.</t>
  </si>
  <si>
    <t>Физическая культура и спорт</t>
  </si>
  <si>
    <t>0908</t>
  </si>
  <si>
    <t>8.1.1.</t>
  </si>
  <si>
    <t>Содержание муниципальных учреждений физической культуры и спорта</t>
  </si>
  <si>
    <t>512 99 00</t>
  </si>
  <si>
    <t>Выполнение функций бюджетными учреждениями</t>
  </si>
  <si>
    <t>001</t>
  </si>
  <si>
    <t>8.1.2.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</si>
  <si>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</si>
  <si>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</si>
  <si>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8.1.3.</t>
  </si>
  <si>
    <t xml:space="preserve">Муниципальная целевая программа по созданию условий для развития на территории муниципального образования массовой физической культуры и спорта в рамках " "Программы подготовки к 300-летию Царского Села (г. Пушкин) на 2008-2010 годы" </t>
  </si>
  <si>
    <t>795 08 00</t>
  </si>
  <si>
    <t>9.</t>
  </si>
  <si>
    <t xml:space="preserve"> СОЦИАЛЬНАЯ ПОЛИТИКА</t>
  </si>
  <si>
    <t>1004</t>
  </si>
  <si>
    <t>9.1.</t>
  </si>
  <si>
    <t>Охрана семьи и детства</t>
  </si>
  <si>
    <t>9.1.1.</t>
  </si>
  <si>
    <t>Содержание ребенка в семье опекуна и приемной семье</t>
  </si>
  <si>
    <t>520 13 01</t>
  </si>
  <si>
    <t>9.1.2.</t>
  </si>
  <si>
    <t>Вознаграждение приемным родителям</t>
  </si>
  <si>
    <t>520 13 02</t>
  </si>
  <si>
    <t>Приложение 1</t>
  </si>
  <si>
    <t xml:space="preserve">Наименование дохода               </t>
  </si>
  <si>
    <t>Код дохода</t>
  </si>
  <si>
    <t xml:space="preserve">Сумма </t>
  </si>
  <si>
    <t>ДОХОДЫ  БЮДЖЕТА -  ВСЕГО</t>
  </si>
  <si>
    <t xml:space="preserve">НАЛОГИ НА СОВОКУПНЫЙ ДОХОД                        </t>
  </si>
  <si>
    <t>000 1 05 00000 00 0000 000</t>
  </si>
  <si>
    <t xml:space="preserve">Налог, взимаемый в связи с применением упрощенной системы налогообложения                 </t>
  </si>
  <si>
    <t>182  1 05 01000 00 0000 110</t>
  </si>
  <si>
    <t xml:space="preserve">Налог, взимаемый с налогоплательщиков, выбравших в качестве объекта налогообложения доходы  </t>
  </si>
  <si>
    <t>182 1 05 01010 01 0000 110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</si>
  <si>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</si>
  <si>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182 1 05 01020 01 0000 110</t>
  </si>
  <si>
    <t xml:space="preserve">Единый налог на вмененный доход для отдельных видов деятельности </t>
  </si>
  <si>
    <t>182 1 05 02000 02 0000 110</t>
  </si>
  <si>
    <t xml:space="preserve">НАЛОГИ НА ИМУЩЕСТВО                               </t>
  </si>
  <si>
    <t>182 1 06 00000 00 0000 000</t>
  </si>
  <si>
    <t xml:space="preserve">Налоги на имущество физических лиц </t>
  </si>
  <si>
    <t>182 1 06 01000 00 0000 110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</si>
  <si>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</si>
  <si>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182 1 06 01010 03 0000 110</t>
  </si>
  <si>
    <t xml:space="preserve">ЗАДОЛЖЕННОСТЬ И ПЕРЕРАСЧЕТЫ ПО ОТМЕНЕННЫМ НАЛОГАМ, СБОРАМ И ИНЫМ ОБЯЗАТЕЛЬНЫМ ПЛАТЕЖАМ  </t>
  </si>
  <si>
    <t>000 1 09 00000 00 0000 000</t>
  </si>
  <si>
    <t>Налоги на имущество</t>
  </si>
  <si>
    <t>182 1 09 04000 00 0000 110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</si>
  <si>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</si>
  <si>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182 1 09 04040 01 0000 110</t>
  </si>
  <si>
    <t xml:space="preserve">ДОХОДЫ ОТ ИСПОЛЬЗОВАНИЯ ИМУЩЕСТВА, НАХОДЯЩЕГОСЯ В ГОСУДАРСТВЕННОЙ И МУНИЦИПАЛЬНОЙ СОБСТВЕННОСТИ     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</si>
  <si>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</si>
  <si>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</si>
  <si>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</si>
  <si>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</si>
  <si>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 xml:space="preserve">830 1 11 05010 02 0000 120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</si>
  <si>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</si>
  <si>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 xml:space="preserve">830 1 11 05010 02 0100 120  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</si>
  <si>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</si>
  <si>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</si>
  <si>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</si>
  <si>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</si>
  <si>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</si>
  <si>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811 1 13 03030 03 0000 130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</si>
  <si>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</si>
  <si>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811 1 13 03030 03 0100 130</t>
  </si>
  <si>
    <t xml:space="preserve">ШТРАФЫ, САНКЦИИ, ВОЗМЕЩЕНИЕ УЩЕРБА  </t>
  </si>
  <si>
    <t>000 1 16 00000 00 0000 000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</si>
  <si>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</si>
  <si>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182 1 16 06000 01 0000 140</t>
  </si>
  <si>
    <t>Доходы от возмещения ущерба при возникновении страховых случаев</t>
  </si>
  <si>
    <t>000 1 16 23000 00 0000 140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</si>
  <si>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</si>
  <si>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986 1 16 23030 03 0000 140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</si>
  <si>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</si>
  <si>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000 1 16 90030 03 0000 140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</si>
  <si>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</si>
  <si>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806 1 16 90030 03 0100 140</t>
  </si>
  <si>
    <t>807 1 16 90030 03 0100 140</t>
  </si>
  <si>
    <t>861 1 16 90030 03 0100 140</t>
  </si>
  <si>
    <t xml:space="preserve"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 </t>
  </si>
  <si>
    <t>861 1 16 90030 03 0200 140</t>
  </si>
  <si>
    <t xml:space="preserve">ПРОЧИЕ НЕНАЛОГОВЫЕ ДОХОДЫ     </t>
  </si>
  <si>
    <t>000 1 17 00000 00 0000 000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</si>
  <si>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</si>
  <si>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986 1 17 01030 03 0000 180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</si>
  <si>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</si>
  <si>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986 1 17 05030 03 0000 180</t>
  </si>
  <si>
    <t xml:space="preserve">Возврат средств, полученных и не использованных учреждениями и организациями в прошлые годы </t>
  </si>
  <si>
    <t>986 1 17 05030 03 0100 180</t>
  </si>
  <si>
    <t xml:space="preserve">БЕЗВОЗМЕЗДНЫЕ ПОСТУПЛЕНИЯ           </t>
  </si>
  <si>
    <t>000 2 00 00000 00 0000 000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</si>
  <si>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</si>
  <si>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986 2 02 01999 03 0000 151</t>
  </si>
  <si>
    <t>Субвенции бюджетам субъектов Российской Федерации и муниципальных образований</t>
  </si>
  <si>
    <t>986 2 02 03000 00 0000 151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</si>
  <si>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</si>
  <si>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986 2 02 03024 03 0000 151</t>
  </si>
  <si>
    <t>Субвенции бюджетам внутригородских муниципальных образований Санкт-Петербурга на исполнение органами местного самоуправления  отдельных государственных полномочий Санкт-Петербурга по организации и осуществлению деятельности по опеке и попечительству</t>
  </si>
  <si>
    <t>986 2 02 03024 03 0100 151</t>
  </si>
  <si>
    <t>Субвенции бюджетам внутригородских муниципальных образований Санкт-Петербурга на вполнение отдельного государственного полномочя Санкт-Петербурга по определению должностных лиц местного самоуправления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</si>
  <si>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986 2 02 03024 03 0200 151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</si>
  <si>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</si>
  <si>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986 2 02 03027 03 0000 151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</si>
  <si>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</si>
  <si>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986 2 02 03027 03 0100 151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</si>
  <si>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</si>
  <si>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986 2 02 03027 03 0200 151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</si>
  <si>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</si>
  <si>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986 2 08 00000 00 0000 180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</si>
  <si>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</si>
  <si>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2 08 03000 03 0000 180</t>
  </si>
  <si>
    <t>Приложение 3</t>
  </si>
  <si>
    <t>Код главы</t>
  </si>
  <si>
    <t>код группы, подгруппы, статьи и вида источников</t>
  </si>
  <si>
    <t>Источники финансирования дефицита бюджета  - всего</t>
  </si>
  <si>
    <t xml:space="preserve">Источники внутреннего финансирования дефицита бюджета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</si>
  <si>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</si>
  <si>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</si>
  <si>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</si>
  <si>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</si>
  <si>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</si>
  <si>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</si>
  <si>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</si>
  <si>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</si>
  <si>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</si>
  <si>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</si>
  <si>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</si>
  <si>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</si>
  <si>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</si>
  <si>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</si>
  <si>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01 05 02 01 03 0000 610</t>
  </si>
  <si>
    <t>ИСТОЧНИКИ ФИНАНСИРОВАНИЯ ДЕФИЦИТА БЮДЖЕТА МУНИЦИПАЛЬНОГО ОБРАЗОВАНИЯ ГОРОД ПУШКИН НА  2010 ГОД</t>
  </si>
  <si>
    <t>Сумма</t>
  </si>
  <si>
    <t>к решению Пушкинского муниципального Совета</t>
  </si>
  <si>
    <t>от 28 октября 2010 года №64</t>
  </si>
  <si>
    <t xml:space="preserve"> ДОХОДЫ БЮДЖЕТА МУНИЦИПАЛЬНОГО ОБРАЗОВАНИЯ ГОРОД ПУШКИН   НА  2010 ГОД</t>
  </si>
  <si>
    <t xml:space="preserve">к решению Пушкинского муниципального Совета  </t>
  </si>
  <si>
    <t>от 28.10.2010г. №64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</si>
</sst>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justify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2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vertical="justify" wrapText="1"/>
    </xf>
    <xf numFmtId="0" fontId="4" fillId="7" borderId="10" xfId="0" applyFont="1" applyFill="1" applyBorder="1" applyAlignment="1">
      <alignment horizontal="center" vertical="top" wrapText="1"/>
    </xf>
    <xf numFmtId="164" fontId="4" fillId="7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4" fillId="3" borderId="10" xfId="0" applyFont="1" applyFill="1" applyBorder="1" applyAlignment="1">
      <alignment horizontal="center" vertical="justify"/>
    </xf>
    <xf numFmtId="0" fontId="4" fillId="3" borderId="10" xfId="0" applyFont="1" applyFill="1" applyBorder="1" applyAlignment="1">
      <alignment vertical="justify" wrapText="1"/>
    </xf>
    <xf numFmtId="0" fontId="4" fillId="3" borderId="10" xfId="0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4" fillId="22" borderId="10" xfId="0" applyFont="1" applyFill="1" applyBorder="1" applyAlignment="1">
      <alignment horizontal="center" vertical="justify"/>
    </xf>
    <xf numFmtId="0" fontId="4" fillId="22" borderId="10" xfId="0" applyFont="1" applyFill="1" applyBorder="1" applyAlignment="1">
      <alignment vertical="justify" wrapText="1"/>
    </xf>
    <xf numFmtId="0" fontId="4" fillId="22" borderId="10" xfId="0" applyFont="1" applyFill="1" applyBorder="1" applyAlignment="1">
      <alignment horizontal="center" vertical="top" wrapText="1"/>
    </xf>
    <xf numFmtId="49" fontId="4" fillId="22" borderId="10" xfId="0" applyNumberFormat="1" applyFont="1" applyFill="1" applyBorder="1" applyAlignment="1">
      <alignment horizontal="center" vertical="top"/>
    </xf>
    <xf numFmtId="0" fontId="4" fillId="22" borderId="10" xfId="0" applyFont="1" applyFill="1" applyBorder="1" applyAlignment="1">
      <alignment horizontal="center" vertical="top"/>
    </xf>
    <xf numFmtId="164" fontId="4" fillId="22" borderId="10" xfId="0" applyNumberFormat="1" applyFont="1" applyFill="1" applyBorder="1" applyAlignment="1">
      <alignment horizontal="left" vertical="justify"/>
    </xf>
    <xf numFmtId="0" fontId="4" fillId="0" borderId="10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vertical="justify"/>
    </xf>
    <xf numFmtId="164" fontId="4" fillId="22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164" fontId="2" fillId="0" borderId="10" xfId="0" applyNumberFormat="1" applyFont="1" applyBorder="1" applyAlignment="1">
      <alignment horizontal="right" vertical="justify"/>
    </xf>
    <xf numFmtId="49" fontId="4" fillId="22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0" fillId="0" borderId="0" xfId="52" applyAlignment="1">
      <alignment vertical="justify"/>
      <protection/>
    </xf>
    <xf numFmtId="0" fontId="2" fillId="0" borderId="0" xfId="52" applyFont="1" applyAlignment="1">
      <alignment horizontal="right"/>
      <protection/>
    </xf>
    <xf numFmtId="0" fontId="0" fillId="0" borderId="0" xfId="52">
      <alignment/>
      <protection/>
    </xf>
    <xf numFmtId="0" fontId="0" fillId="0" borderId="0" xfId="52" applyAlignment="1">
      <alignment/>
      <protection/>
    </xf>
    <xf numFmtId="0" fontId="0" fillId="0" borderId="0" xfId="52" applyFont="1" applyAlignment="1">
      <alignment vertical="justify"/>
      <protection/>
    </xf>
    <xf numFmtId="0" fontId="4" fillId="0" borderId="0" xfId="52" applyFont="1" applyAlignment="1">
      <alignment horizontal="right"/>
      <protection/>
    </xf>
    <xf numFmtId="0" fontId="4" fillId="0" borderId="10" xfId="52" applyFont="1" applyBorder="1" applyAlignment="1">
      <alignment horizontal="center" vertical="justify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justify" wrapText="1"/>
      <protection/>
    </xf>
    <xf numFmtId="1" fontId="2" fillId="0" borderId="10" xfId="52" applyNumberFormat="1" applyFont="1" applyBorder="1" applyAlignment="1">
      <alignment horizontal="center" vertical="top" wrapText="1"/>
      <protection/>
    </xf>
    <xf numFmtId="0" fontId="0" fillId="0" borderId="0" xfId="52" applyAlignment="1">
      <alignment horizontal="center"/>
      <protection/>
    </xf>
    <xf numFmtId="0" fontId="4" fillId="7" borderId="10" xfId="52" applyFont="1" applyFill="1" applyBorder="1" applyAlignment="1">
      <alignment vertical="top" wrapText="1"/>
      <protection/>
    </xf>
    <xf numFmtId="0" fontId="4" fillId="7" borderId="11" xfId="52" applyFont="1" applyFill="1" applyBorder="1" applyAlignment="1">
      <alignment horizontal="left" vertical="top" wrapText="1"/>
      <protection/>
    </xf>
    <xf numFmtId="164" fontId="4" fillId="7" borderId="10" xfId="52" applyNumberFormat="1" applyFont="1" applyFill="1" applyBorder="1" applyAlignment="1">
      <alignment vertical="top" wrapText="1"/>
      <protection/>
    </xf>
    <xf numFmtId="164" fontId="0" fillId="0" borderId="0" xfId="52" applyNumberFormat="1">
      <alignment/>
      <protection/>
    </xf>
    <xf numFmtId="0" fontId="4" fillId="0" borderId="10" xfId="52" applyFont="1" applyFill="1" applyBorder="1" applyAlignment="1">
      <alignment vertical="justify" wrapText="1"/>
      <protection/>
    </xf>
    <xf numFmtId="0" fontId="4" fillId="0" borderId="10" xfId="52" applyFont="1" applyFill="1" applyBorder="1" applyAlignment="1">
      <alignment vertical="top" wrapText="1"/>
      <protection/>
    </xf>
    <xf numFmtId="164" fontId="4" fillId="0" borderId="10" xfId="52" applyNumberFormat="1" applyFont="1" applyFill="1" applyBorder="1" applyAlignment="1">
      <alignment vertical="top" wrapText="1"/>
      <protection/>
    </xf>
    <xf numFmtId="164" fontId="4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vertical="justify" wrapText="1"/>
      <protection/>
    </xf>
    <xf numFmtId="0" fontId="2" fillId="0" borderId="10" xfId="52" applyFont="1" applyFill="1" applyBorder="1" applyAlignment="1">
      <alignment vertical="top" wrapText="1"/>
      <protection/>
    </xf>
    <xf numFmtId="164" fontId="2" fillId="0" borderId="10" xfId="52" applyNumberFormat="1" applyFont="1" applyFill="1" applyBorder="1" applyAlignment="1">
      <alignment vertical="top" wrapText="1"/>
      <protection/>
    </xf>
    <xf numFmtId="164" fontId="2" fillId="0" borderId="10" xfId="52" applyNumberFormat="1" applyFont="1" applyFill="1" applyBorder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2" fillId="0" borderId="10" xfId="52" applyFont="1" applyBorder="1">
      <alignment/>
      <protection/>
    </xf>
    <xf numFmtId="0" fontId="8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4" fontId="4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4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left" vertical="top" wrapText="1"/>
      <protection/>
    </xf>
    <xf numFmtId="4" fontId="2" fillId="0" borderId="10" xfId="52" applyNumberFormat="1" applyFont="1" applyFill="1" applyBorder="1" applyAlignment="1">
      <alignment horizontal="center" vertical="top" wrapText="1"/>
      <protection/>
    </xf>
    <xf numFmtId="0" fontId="0" fillId="0" borderId="10" xfId="52" applyBorder="1">
      <alignment/>
      <protection/>
    </xf>
    <xf numFmtId="164" fontId="4" fillId="24" borderId="10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 applyFont="1" applyAlignment="1">
      <alignment vertical="top" wrapText="1"/>
      <protection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vertical="justify" wrapText="1"/>
    </xf>
    <xf numFmtId="0" fontId="26" fillId="0" borderId="0" xfId="52" applyFont="1" applyAlignment="1">
      <alignment vertical="justify"/>
      <protection/>
    </xf>
    <xf numFmtId="0" fontId="8" fillId="0" borderId="0" xfId="52" applyFont="1" applyAlignment="1">
      <alignment horizontal="right"/>
      <protection/>
    </xf>
    <xf numFmtId="0" fontId="2" fillId="0" borderId="0" xfId="0" applyFont="1" applyAlignment="1">
      <alignment horizontal="right" vertical="justify" wrapText="1"/>
    </xf>
    <xf numFmtId="49" fontId="8" fillId="0" borderId="0" xfId="52" applyNumberFormat="1" applyFont="1" applyAlignment="1">
      <alignment vertical="top" wrapText="1"/>
      <protection/>
    </xf>
    <xf numFmtId="49" fontId="8" fillId="0" borderId="0" xfId="52" applyNumberFormat="1" applyFont="1" applyAlignment="1">
      <alignment horizontal="right" vertical="top" wrapText="1"/>
      <protection/>
    </xf>
    <xf numFmtId="0" fontId="26" fillId="0" borderId="0" xfId="0" applyFont="1" applyAlignment="1">
      <alignment/>
    </xf>
    <xf numFmtId="0" fontId="8" fillId="0" borderId="0" xfId="0" applyFont="1" applyAlignment="1">
      <alignment horizontal="right" vertical="justify" wrapText="1"/>
    </xf>
    <xf numFmtId="0" fontId="8" fillId="0" borderId="0" xfId="52" applyFont="1" applyAlignment="1">
      <alignment horizontal="right"/>
      <protection/>
    </xf>
    <xf numFmtId="0" fontId="4" fillId="0" borderId="0" xfId="52" applyFont="1" applyBorder="1" applyAlignment="1">
      <alignment horizontal="center" vertical="justify" wrapText="1"/>
      <protection/>
    </xf>
    <xf numFmtId="0" fontId="8" fillId="0" borderId="0" xfId="0" applyFont="1" applyAlignment="1">
      <alignment horizontal="right" vertical="justify" wrapText="1"/>
    </xf>
    <xf numFmtId="49" fontId="4" fillId="0" borderId="0" xfId="0" applyNumberFormat="1" applyFont="1" applyAlignment="1">
      <alignment horizontal="center" vertical="top" wrapText="1"/>
    </xf>
    <xf numFmtId="49" fontId="8" fillId="0" borderId="0" xfId="52" applyNumberFormat="1" applyFont="1" applyAlignment="1">
      <alignment horizontal="right" vertical="top" wrapText="1"/>
      <protection/>
    </xf>
    <xf numFmtId="0" fontId="7" fillId="0" borderId="0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74"/>
  <sheetViews>
    <sheetView view="pageBreakPreview" zoomScaleNormal="75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8.25390625" style="60" customWidth="1"/>
    <col min="2" max="2" width="31.00390625" style="60" customWidth="1"/>
    <col min="3" max="3" width="18.25390625" style="62" customWidth="1"/>
    <col min="4" max="16384" width="9.125" style="62" customWidth="1"/>
  </cols>
  <sheetData>
    <row r="1" spans="1:3" ht="15.75">
      <c r="A1" s="105"/>
      <c r="B1" s="105"/>
      <c r="C1" s="106" t="s">
        <v>234</v>
      </c>
    </row>
    <row r="2" spans="1:3" ht="12.75" customHeight="1">
      <c r="A2" s="112" t="s">
        <v>345</v>
      </c>
      <c r="B2" s="112"/>
      <c r="C2" s="112"/>
    </row>
    <row r="3" spans="1:3" ht="15.75">
      <c r="A3" s="112" t="s">
        <v>346</v>
      </c>
      <c r="B3" s="112"/>
      <c r="C3" s="112"/>
    </row>
    <row r="4" ht="12.75">
      <c r="C4" s="61"/>
    </row>
    <row r="5" ht="12.75">
      <c r="C5" s="61"/>
    </row>
    <row r="6" spans="1:3" ht="17.25" customHeight="1">
      <c r="A6" s="113" t="s">
        <v>347</v>
      </c>
      <c r="B6" s="113"/>
      <c r="C6" s="113"/>
    </row>
    <row r="7" spans="1:3" ht="11.25" customHeight="1">
      <c r="A7" s="64"/>
      <c r="B7" s="64"/>
      <c r="C7" s="65" t="s">
        <v>2</v>
      </c>
    </row>
    <row r="8" spans="1:3" ht="54.75" customHeight="1">
      <c r="A8" s="66" t="s">
        <v>235</v>
      </c>
      <c r="B8" s="66" t="s">
        <v>236</v>
      </c>
      <c r="C8" s="67" t="s">
        <v>344</v>
      </c>
    </row>
    <row r="9" spans="1:4" s="70" customFormat="1" ht="12.75">
      <c r="A9" s="68">
        <v>2</v>
      </c>
      <c r="B9" s="68">
        <v>3</v>
      </c>
      <c r="C9" s="69">
        <v>4</v>
      </c>
      <c r="D9" s="62"/>
    </row>
    <row r="10" spans="1:4" ht="12.75">
      <c r="A10" s="71" t="s">
        <v>238</v>
      </c>
      <c r="B10" s="72"/>
      <c r="C10" s="73">
        <f>C11+C16+C22+C26+C30+C43+C39+C19</f>
        <v>102000</v>
      </c>
      <c r="D10" s="74"/>
    </row>
    <row r="11" spans="1:3" ht="12.75">
      <c r="A11" s="75" t="s">
        <v>239</v>
      </c>
      <c r="B11" s="76" t="s">
        <v>240</v>
      </c>
      <c r="C11" s="77">
        <f>C12+C15</f>
        <v>17950</v>
      </c>
    </row>
    <row r="12" spans="1:3" ht="25.5">
      <c r="A12" s="75" t="s">
        <v>241</v>
      </c>
      <c r="B12" s="76" t="s">
        <v>242</v>
      </c>
      <c r="C12" s="78">
        <f>C13+C14</f>
        <v>7350</v>
      </c>
    </row>
    <row r="13" spans="1:5" ht="25.5">
      <c r="A13" s="79" t="s">
        <v>243</v>
      </c>
      <c r="B13" s="80" t="s">
        <v>244</v>
      </c>
      <c r="C13" s="81">
        <v>6200</v>
      </c>
      <c r="E13" s="74"/>
    </row>
    <row r="14" spans="1:3" ht="38.25">
      <c r="A14" s="79" t="s">
        <v>245</v>
      </c>
      <c r="B14" s="80" t="s">
        <v>246</v>
      </c>
      <c r="C14" s="81">
        <v>1150</v>
      </c>
    </row>
    <row r="15" spans="1:5" ht="25.5">
      <c r="A15" s="75" t="s">
        <v>247</v>
      </c>
      <c r="B15" s="76" t="s">
        <v>248</v>
      </c>
      <c r="C15" s="78">
        <f>10600</f>
        <v>10600</v>
      </c>
      <c r="E15" s="74"/>
    </row>
    <row r="16" spans="1:3" ht="15.75" customHeight="1">
      <c r="A16" s="75" t="s">
        <v>249</v>
      </c>
      <c r="B16" s="76" t="s">
        <v>250</v>
      </c>
      <c r="C16" s="77">
        <f>C17</f>
        <v>20560</v>
      </c>
    </row>
    <row r="17" spans="1:3" ht="12.75">
      <c r="A17" s="75" t="s">
        <v>251</v>
      </c>
      <c r="B17" s="76" t="s">
        <v>252</v>
      </c>
      <c r="C17" s="78">
        <f>C18</f>
        <v>20560</v>
      </c>
    </row>
    <row r="18" spans="1:3" ht="67.5" customHeight="1">
      <c r="A18" s="79" t="s">
        <v>253</v>
      </c>
      <c r="B18" s="80" t="s">
        <v>254</v>
      </c>
      <c r="C18" s="81">
        <v>20560</v>
      </c>
    </row>
    <row r="19" spans="1:3" ht="25.5">
      <c r="A19" s="75" t="s">
        <v>255</v>
      </c>
      <c r="B19" s="76" t="s">
        <v>256</v>
      </c>
      <c r="C19" s="77">
        <f>C20</f>
        <v>25</v>
      </c>
    </row>
    <row r="20" spans="1:3" ht="12.75">
      <c r="A20" s="75" t="s">
        <v>257</v>
      </c>
      <c r="B20" s="76" t="s">
        <v>258</v>
      </c>
      <c r="C20" s="78">
        <f>C21</f>
        <v>25</v>
      </c>
    </row>
    <row r="21" spans="1:3" ht="41.25" customHeight="1">
      <c r="A21" s="79" t="s">
        <v>259</v>
      </c>
      <c r="B21" s="80" t="s">
        <v>260</v>
      </c>
      <c r="C21" s="81">
        <v>25</v>
      </c>
    </row>
    <row r="22" spans="1:3" ht="38.25">
      <c r="A22" s="75" t="s">
        <v>261</v>
      </c>
      <c r="B22" s="76" t="s">
        <v>262</v>
      </c>
      <c r="C22" s="77">
        <f>C23</f>
        <v>40600</v>
      </c>
    </row>
    <row r="23" spans="1:3" ht="51">
      <c r="A23" s="75" t="s">
        <v>263</v>
      </c>
      <c r="B23" s="76" t="s">
        <v>264</v>
      </c>
      <c r="C23" s="78">
        <f>C24</f>
        <v>40600</v>
      </c>
    </row>
    <row r="24" spans="1:3" ht="63.75">
      <c r="A24" s="79" t="s">
        <v>265</v>
      </c>
      <c r="B24" s="80" t="s">
        <v>266</v>
      </c>
      <c r="C24" s="82">
        <f>C25</f>
        <v>40600</v>
      </c>
    </row>
    <row r="25" spans="1:3" ht="38.25">
      <c r="A25" s="79" t="s">
        <v>267</v>
      </c>
      <c r="B25" s="80" t="s">
        <v>268</v>
      </c>
      <c r="C25" s="82">
        <v>40600</v>
      </c>
    </row>
    <row r="26" spans="1:3" ht="25.5">
      <c r="A26" s="75" t="s">
        <v>269</v>
      </c>
      <c r="B26" s="76" t="s">
        <v>270</v>
      </c>
      <c r="C26" s="77">
        <f>C27</f>
        <v>4072</v>
      </c>
    </row>
    <row r="27" spans="1:3" ht="25.5">
      <c r="A27" s="75" t="s">
        <v>271</v>
      </c>
      <c r="B27" s="76" t="s">
        <v>272</v>
      </c>
      <c r="C27" s="78">
        <f>C28</f>
        <v>4072</v>
      </c>
    </row>
    <row r="28" spans="1:3" ht="63.75">
      <c r="A28" s="79" t="s">
        <v>273</v>
      </c>
      <c r="B28" s="80" t="s">
        <v>274</v>
      </c>
      <c r="C28" s="81">
        <f>C29</f>
        <v>4072</v>
      </c>
    </row>
    <row r="29" spans="1:3" ht="63.75">
      <c r="A29" s="79" t="s">
        <v>275</v>
      </c>
      <c r="B29" s="80" t="s">
        <v>276</v>
      </c>
      <c r="C29" s="81">
        <v>4072</v>
      </c>
    </row>
    <row r="30" spans="1:3" ht="12.75">
      <c r="A30" s="75" t="s">
        <v>277</v>
      </c>
      <c r="B30" s="76" t="s">
        <v>278</v>
      </c>
      <c r="C30" s="77">
        <f>C31+C32+C34</f>
        <v>6050</v>
      </c>
    </row>
    <row r="31" spans="1:3" ht="53.25" customHeight="1">
      <c r="A31" s="75" t="s">
        <v>279</v>
      </c>
      <c r="B31" s="76" t="s">
        <v>280</v>
      </c>
      <c r="C31" s="78">
        <v>820</v>
      </c>
    </row>
    <row r="32" spans="1:3" ht="25.5">
      <c r="A32" s="75" t="s">
        <v>281</v>
      </c>
      <c r="B32" s="76" t="s">
        <v>282</v>
      </c>
      <c r="C32" s="78">
        <f>C33</f>
        <v>130</v>
      </c>
    </row>
    <row r="33" spans="1:3" ht="84" customHeight="1">
      <c r="A33" s="79" t="s">
        <v>283</v>
      </c>
      <c r="B33" s="80" t="s">
        <v>284</v>
      </c>
      <c r="C33" s="81">
        <v>130</v>
      </c>
    </row>
    <row r="34" spans="1:3" ht="51">
      <c r="A34" s="75" t="s">
        <v>285</v>
      </c>
      <c r="B34" s="76" t="s">
        <v>286</v>
      </c>
      <c r="C34" s="78">
        <f>SUM(C35:C38)</f>
        <v>5100</v>
      </c>
    </row>
    <row r="35" spans="1:3" ht="51">
      <c r="A35" s="79" t="s">
        <v>287</v>
      </c>
      <c r="B35" s="80" t="s">
        <v>288</v>
      </c>
      <c r="C35" s="81">
        <v>4100</v>
      </c>
    </row>
    <row r="36" spans="1:3" ht="51">
      <c r="A36" s="79" t="s">
        <v>287</v>
      </c>
      <c r="B36" s="80" t="s">
        <v>289</v>
      </c>
      <c r="C36" s="81">
        <v>500</v>
      </c>
    </row>
    <row r="37" spans="1:3" ht="51">
      <c r="A37" s="79" t="s">
        <v>287</v>
      </c>
      <c r="B37" s="80" t="s">
        <v>290</v>
      </c>
      <c r="C37" s="81">
        <v>450</v>
      </c>
    </row>
    <row r="38" spans="1:3" ht="38.25">
      <c r="A38" s="79" t="s">
        <v>291</v>
      </c>
      <c r="B38" s="80" t="s">
        <v>292</v>
      </c>
      <c r="C38" s="81">
        <v>50</v>
      </c>
    </row>
    <row r="39" spans="1:3" ht="12.75">
      <c r="A39" s="75" t="s">
        <v>293</v>
      </c>
      <c r="B39" s="76" t="s">
        <v>294</v>
      </c>
      <c r="C39" s="77">
        <f>C40+C41</f>
        <v>1</v>
      </c>
    </row>
    <row r="40" spans="1:3" ht="38.25">
      <c r="A40" s="75" t="s">
        <v>295</v>
      </c>
      <c r="B40" s="76" t="s">
        <v>296</v>
      </c>
      <c r="C40" s="78">
        <v>0</v>
      </c>
    </row>
    <row r="41" spans="1:3" ht="38.25" customHeight="1">
      <c r="A41" s="75" t="s">
        <v>297</v>
      </c>
      <c r="B41" s="76" t="s">
        <v>298</v>
      </c>
      <c r="C41" s="78">
        <f>C42</f>
        <v>1</v>
      </c>
    </row>
    <row r="42" spans="1:3" ht="27" customHeight="1">
      <c r="A42" s="75" t="s">
        <v>299</v>
      </c>
      <c r="B42" s="76" t="s">
        <v>300</v>
      </c>
      <c r="C42" s="78">
        <v>1</v>
      </c>
    </row>
    <row r="43" spans="1:3" ht="12.75">
      <c r="A43" s="75" t="s">
        <v>301</v>
      </c>
      <c r="B43" s="76" t="s">
        <v>302</v>
      </c>
      <c r="C43" s="77">
        <f>C44+C45+C52</f>
        <v>12742.000000000002</v>
      </c>
    </row>
    <row r="44" spans="1:3" ht="38.25">
      <c r="A44" s="75" t="s">
        <v>303</v>
      </c>
      <c r="B44" s="76" t="s">
        <v>304</v>
      </c>
      <c r="C44" s="78">
        <v>0</v>
      </c>
    </row>
    <row r="45" spans="1:3" ht="25.5">
      <c r="A45" s="75" t="s">
        <v>305</v>
      </c>
      <c r="B45" s="76" t="s">
        <v>306</v>
      </c>
      <c r="C45" s="78">
        <f>C46+C49</f>
        <v>12741.900000000001</v>
      </c>
    </row>
    <row r="46" spans="1:3" ht="51">
      <c r="A46" s="75" t="s">
        <v>307</v>
      </c>
      <c r="B46" s="76" t="s">
        <v>308</v>
      </c>
      <c r="C46" s="83">
        <f>C47+C48</f>
        <v>2963.8</v>
      </c>
    </row>
    <row r="47" spans="1:3" ht="63.75">
      <c r="A47" s="79" t="s">
        <v>309</v>
      </c>
      <c r="B47" s="76" t="s">
        <v>310</v>
      </c>
      <c r="C47" s="97">
        <v>2903.8</v>
      </c>
    </row>
    <row r="48" spans="1:3" ht="76.5">
      <c r="A48" s="79" t="s">
        <v>311</v>
      </c>
      <c r="B48" s="76" t="s">
        <v>312</v>
      </c>
      <c r="C48" s="83">
        <v>60</v>
      </c>
    </row>
    <row r="49" spans="1:3" ht="68.25" customHeight="1">
      <c r="A49" s="75" t="s">
        <v>313</v>
      </c>
      <c r="B49" s="76" t="s">
        <v>314</v>
      </c>
      <c r="C49" s="83">
        <f>C50+C51</f>
        <v>9778.1</v>
      </c>
    </row>
    <row r="50" spans="1:3" ht="54" customHeight="1">
      <c r="A50" s="79" t="s">
        <v>315</v>
      </c>
      <c r="B50" s="80" t="s">
        <v>316</v>
      </c>
      <c r="C50" s="81">
        <v>8417</v>
      </c>
    </row>
    <row r="51" spans="1:3" ht="45" customHeight="1">
      <c r="A51" s="79" t="s">
        <v>317</v>
      </c>
      <c r="B51" s="80" t="s">
        <v>318</v>
      </c>
      <c r="C51" s="81">
        <v>1361.1</v>
      </c>
    </row>
    <row r="52" spans="1:3" ht="63.75">
      <c r="A52" s="75" t="s">
        <v>319</v>
      </c>
      <c r="B52" s="76" t="s">
        <v>320</v>
      </c>
      <c r="C52" s="83">
        <f>C53</f>
        <v>0.1</v>
      </c>
    </row>
    <row r="53" spans="1:3" ht="102">
      <c r="A53" s="79" t="s">
        <v>321</v>
      </c>
      <c r="B53" s="80" t="s">
        <v>322</v>
      </c>
      <c r="C53" s="81">
        <v>0.1</v>
      </c>
    </row>
    <row r="54" spans="1:3" ht="13.5">
      <c r="A54" s="84"/>
      <c r="B54" s="84"/>
      <c r="C54" s="63"/>
    </row>
    <row r="55" spans="1:3" ht="13.5">
      <c r="A55" s="84"/>
      <c r="B55" s="84"/>
      <c r="C55" s="85"/>
    </row>
    <row r="56" spans="1:3" ht="13.5">
      <c r="A56" s="84"/>
      <c r="B56" s="84"/>
      <c r="C56" s="85"/>
    </row>
    <row r="57" spans="1:3" ht="13.5">
      <c r="A57" s="84"/>
      <c r="B57" s="84"/>
      <c r="C57" s="85"/>
    </row>
    <row r="58" spans="1:3" ht="13.5">
      <c r="A58" s="84"/>
      <c r="B58" s="84"/>
      <c r="C58" s="85"/>
    </row>
    <row r="59" ht="12.75">
      <c r="C59" s="85"/>
    </row>
    <row r="60" ht="12.75">
      <c r="C60" s="85"/>
    </row>
    <row r="61" ht="12.75">
      <c r="C61" s="85"/>
    </row>
    <row r="62" ht="12.75">
      <c r="C62" s="85"/>
    </row>
    <row r="63" ht="12.75">
      <c r="C63" s="85"/>
    </row>
    <row r="64" ht="12.75">
      <c r="C64" s="85"/>
    </row>
    <row r="65" ht="12.75">
      <c r="C65" s="85"/>
    </row>
    <row r="66" ht="12.75">
      <c r="C66" s="85"/>
    </row>
    <row r="67" ht="12.75">
      <c r="C67" s="85"/>
    </row>
    <row r="68" ht="12.75">
      <c r="C68" s="85"/>
    </row>
    <row r="69" ht="12.75">
      <c r="C69" s="85"/>
    </row>
    <row r="70" ht="12.75">
      <c r="C70" s="85"/>
    </row>
    <row r="71" ht="12.75">
      <c r="C71" s="85"/>
    </row>
    <row r="72" ht="12.75">
      <c r="C72" s="85"/>
    </row>
    <row r="73" ht="12.75">
      <c r="C73" s="85"/>
    </row>
    <row r="74" ht="12.75">
      <c r="C74" s="85"/>
    </row>
  </sheetData>
  <sheetProtection/>
  <mergeCells count="3">
    <mergeCell ref="A2:C2"/>
    <mergeCell ref="A3:C3"/>
    <mergeCell ref="A6:C6"/>
  </mergeCells>
  <printOptions/>
  <pageMargins left="0.72" right="0.45" top="0.39" bottom="0.5118110236220472" header="0.4" footer="0.5118110236220472"/>
  <pageSetup horizontalDpi="600" verticalDpi="600" orientation="portrait" paperSize="9" scale="84" r:id="rId1"/>
  <rowBreaks count="2" manualBreakCount="2">
    <brk id="29" max="3" man="1"/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131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58" customWidth="1"/>
    <col min="2" max="2" width="47.75390625" style="59" customWidth="1"/>
    <col min="3" max="3" width="8.25390625" style="58" customWidth="1"/>
    <col min="4" max="4" width="7.625" style="0" customWidth="1"/>
    <col min="5" max="5" width="11.00390625" style="0" customWidth="1"/>
    <col min="6" max="6" width="9.25390625" style="0" customWidth="1"/>
    <col min="7" max="7" width="12.75390625" style="0" customWidth="1"/>
    <col min="8" max="8" width="26.375" style="0" customWidth="1"/>
  </cols>
  <sheetData>
    <row r="1" spans="1:7" ht="14.25" customHeight="1">
      <c r="A1" s="1"/>
      <c r="B1" s="99"/>
      <c r="C1" s="100"/>
      <c r="D1" s="101"/>
      <c r="E1" s="101"/>
      <c r="F1" s="102"/>
      <c r="G1" s="103" t="s">
        <v>0</v>
      </c>
    </row>
    <row r="2" spans="1:7" ht="15.75" hidden="1">
      <c r="A2" s="1"/>
      <c r="B2" s="99"/>
      <c r="C2" s="100"/>
      <c r="D2" s="101"/>
      <c r="E2" s="101"/>
      <c r="F2" s="102"/>
      <c r="G2" s="110"/>
    </row>
    <row r="3" spans="1:7" ht="15.75" hidden="1">
      <c r="A3" s="1"/>
      <c r="B3" s="99"/>
      <c r="C3" s="100"/>
      <c r="D3" s="101"/>
      <c r="E3" s="101"/>
      <c r="F3" s="102"/>
      <c r="G3" s="110"/>
    </row>
    <row r="4" spans="1:7" ht="12.75" customHeight="1" hidden="1">
      <c r="A4" s="6"/>
      <c r="B4" s="104"/>
      <c r="C4" s="100"/>
      <c r="D4" s="101"/>
      <c r="E4" s="101"/>
      <c r="F4" s="102"/>
      <c r="G4" s="110"/>
    </row>
    <row r="5" spans="1:7" ht="12.75" customHeight="1" hidden="1">
      <c r="A5" s="6"/>
      <c r="B5" s="104"/>
      <c r="C5" s="100"/>
      <c r="D5" s="101"/>
      <c r="E5" s="101"/>
      <c r="F5" s="102"/>
      <c r="G5" s="110"/>
    </row>
    <row r="6" spans="1:7" ht="17.25" customHeight="1">
      <c r="A6" s="6"/>
      <c r="B6" s="114" t="s">
        <v>348</v>
      </c>
      <c r="C6" s="114"/>
      <c r="D6" s="114"/>
      <c r="E6" s="114"/>
      <c r="F6" s="114"/>
      <c r="G6" s="114"/>
    </row>
    <row r="7" spans="1:7" ht="15.75" customHeight="1">
      <c r="A7" s="6"/>
      <c r="B7" s="107"/>
      <c r="C7" s="114" t="s">
        <v>349</v>
      </c>
      <c r="D7" s="114"/>
      <c r="E7" s="114"/>
      <c r="F7" s="114"/>
      <c r="G7" s="114"/>
    </row>
    <row r="8" spans="1:7" ht="15.75" customHeight="1">
      <c r="A8" s="6"/>
      <c r="B8" s="107"/>
      <c r="C8" s="111"/>
      <c r="D8" s="111"/>
      <c r="E8" s="111"/>
      <c r="F8" s="111"/>
      <c r="G8" s="111"/>
    </row>
    <row r="9" spans="1:6" ht="12.75" customHeight="1">
      <c r="A9" s="6"/>
      <c r="B9" s="7"/>
      <c r="C9" s="2"/>
      <c r="D9" s="3"/>
      <c r="E9" s="3"/>
      <c r="F9" s="4"/>
    </row>
    <row r="10" spans="1:7" ht="29.25" customHeight="1">
      <c r="A10" s="115" t="s">
        <v>1</v>
      </c>
      <c r="B10" s="115"/>
      <c r="C10" s="115"/>
      <c r="D10" s="115"/>
      <c r="E10" s="115"/>
      <c r="F10" s="115"/>
      <c r="G10" s="115"/>
    </row>
    <row r="11" spans="1:7" ht="13.5" customHeight="1">
      <c r="A11" s="1"/>
      <c r="B11" s="8"/>
      <c r="C11" s="1"/>
      <c r="D11" s="9"/>
      <c r="E11" s="9"/>
      <c r="F11" s="9"/>
      <c r="G11" s="5" t="s">
        <v>2</v>
      </c>
    </row>
    <row r="12" spans="1:8" ht="50.25" customHeight="1">
      <c r="A12" s="10" t="s">
        <v>3</v>
      </c>
      <c r="B12" s="11" t="s">
        <v>4</v>
      </c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237</v>
      </c>
      <c r="H12" s="13"/>
    </row>
    <row r="13" spans="1:8" ht="12.75">
      <c r="A13" s="14"/>
      <c r="B13" s="15" t="s">
        <v>9</v>
      </c>
      <c r="C13" s="16"/>
      <c r="D13" s="16"/>
      <c r="E13" s="16"/>
      <c r="F13" s="16"/>
      <c r="G13" s="17">
        <f>G15+G27+G48+G59+G66+G87+G91+G105+G118+G126</f>
        <v>131200</v>
      </c>
      <c r="H13" s="18"/>
    </row>
    <row r="14" spans="1:8" ht="15.75" customHeight="1">
      <c r="A14" s="19" t="s">
        <v>10</v>
      </c>
      <c r="B14" s="20" t="s">
        <v>11</v>
      </c>
      <c r="C14" s="21">
        <v>894</v>
      </c>
      <c r="D14" s="21"/>
      <c r="E14" s="21"/>
      <c r="F14" s="21"/>
      <c r="G14" s="22"/>
      <c r="H14" s="23"/>
    </row>
    <row r="15" spans="1:8" ht="12.75">
      <c r="A15" s="24" t="s">
        <v>12</v>
      </c>
      <c r="B15" s="25" t="s">
        <v>13</v>
      </c>
      <c r="C15" s="26">
        <v>894</v>
      </c>
      <c r="D15" s="27" t="s">
        <v>14</v>
      </c>
      <c r="E15" s="28"/>
      <c r="F15" s="28"/>
      <c r="G15" s="29">
        <f>G16+G19</f>
        <v>5535.2</v>
      </c>
      <c r="H15" s="23"/>
    </row>
    <row r="16" spans="1:7" ht="38.25">
      <c r="A16" s="30" t="s">
        <v>15</v>
      </c>
      <c r="B16" s="11" t="s">
        <v>16</v>
      </c>
      <c r="C16" s="12">
        <v>894</v>
      </c>
      <c r="D16" s="31" t="s">
        <v>17</v>
      </c>
      <c r="E16" s="32"/>
      <c r="F16" s="32"/>
      <c r="G16" s="33">
        <f>G17</f>
        <v>827.9</v>
      </c>
    </row>
    <row r="17" spans="1:7" ht="12.75">
      <c r="A17" s="34" t="s">
        <v>18</v>
      </c>
      <c r="B17" s="35" t="s">
        <v>19</v>
      </c>
      <c r="C17" s="36">
        <v>894</v>
      </c>
      <c r="D17" s="37" t="s">
        <v>17</v>
      </c>
      <c r="E17" s="38" t="s">
        <v>20</v>
      </c>
      <c r="F17" s="38"/>
      <c r="G17" s="39">
        <f>G18</f>
        <v>827.9</v>
      </c>
    </row>
    <row r="18" spans="1:7" ht="25.5">
      <c r="A18" s="34"/>
      <c r="B18" s="35" t="s">
        <v>21</v>
      </c>
      <c r="C18" s="36">
        <v>894</v>
      </c>
      <c r="D18" s="37" t="s">
        <v>17</v>
      </c>
      <c r="E18" s="38" t="s">
        <v>20</v>
      </c>
      <c r="F18" s="38">
        <v>500</v>
      </c>
      <c r="G18" s="39">
        <v>827.9</v>
      </c>
    </row>
    <row r="19" spans="1:7" ht="38.25">
      <c r="A19" s="30" t="s">
        <v>22</v>
      </c>
      <c r="B19" s="11" t="s">
        <v>23</v>
      </c>
      <c r="C19" s="12">
        <v>894</v>
      </c>
      <c r="D19" s="31" t="s">
        <v>24</v>
      </c>
      <c r="E19" s="32"/>
      <c r="F19" s="32"/>
      <c r="G19" s="33">
        <f>G20+G22+G24</f>
        <v>4707.3</v>
      </c>
    </row>
    <row r="20" spans="1:7" ht="25.5">
      <c r="A20" s="34" t="s">
        <v>25</v>
      </c>
      <c r="B20" s="35" t="s">
        <v>26</v>
      </c>
      <c r="C20" s="36">
        <v>894</v>
      </c>
      <c r="D20" s="37" t="s">
        <v>24</v>
      </c>
      <c r="E20" s="38" t="s">
        <v>27</v>
      </c>
      <c r="F20" s="38"/>
      <c r="G20" s="39">
        <f>G21</f>
        <v>3829.3</v>
      </c>
    </row>
    <row r="21" spans="1:7" ht="25.5">
      <c r="A21" s="34"/>
      <c r="B21" s="35" t="s">
        <v>28</v>
      </c>
      <c r="C21" s="36">
        <v>894</v>
      </c>
      <c r="D21" s="37" t="s">
        <v>24</v>
      </c>
      <c r="E21" s="38" t="s">
        <v>27</v>
      </c>
      <c r="F21" s="38">
        <v>500</v>
      </c>
      <c r="G21" s="39">
        <v>3829.3</v>
      </c>
    </row>
    <row r="22" spans="1:7" ht="25.5">
      <c r="A22" s="34" t="s">
        <v>29</v>
      </c>
      <c r="B22" s="35" t="s">
        <v>30</v>
      </c>
      <c r="C22" s="36">
        <v>894</v>
      </c>
      <c r="D22" s="37" t="s">
        <v>24</v>
      </c>
      <c r="E22" s="38" t="s">
        <v>31</v>
      </c>
      <c r="F22" s="38"/>
      <c r="G22" s="39">
        <f>G23</f>
        <v>700.5</v>
      </c>
    </row>
    <row r="23" spans="1:7" ht="25.5">
      <c r="A23" s="34"/>
      <c r="B23" s="35" t="s">
        <v>28</v>
      </c>
      <c r="C23" s="36">
        <v>894</v>
      </c>
      <c r="D23" s="37" t="s">
        <v>24</v>
      </c>
      <c r="E23" s="38" t="s">
        <v>31</v>
      </c>
      <c r="F23" s="38">
        <v>500</v>
      </c>
      <c r="G23" s="39">
        <v>700.5</v>
      </c>
    </row>
    <row r="24" spans="1:7" ht="25.5">
      <c r="A24" s="34" t="s">
        <v>32</v>
      </c>
      <c r="B24" s="35" t="s">
        <v>33</v>
      </c>
      <c r="C24" s="36">
        <v>894</v>
      </c>
      <c r="D24" s="37" t="s">
        <v>24</v>
      </c>
      <c r="E24" s="38" t="s">
        <v>34</v>
      </c>
      <c r="F24" s="38"/>
      <c r="G24" s="39">
        <f>G25</f>
        <v>177.5</v>
      </c>
    </row>
    <row r="25" spans="1:7" ht="25.5">
      <c r="A25" s="34"/>
      <c r="B25" s="35" t="s">
        <v>28</v>
      </c>
      <c r="C25" s="36">
        <v>894</v>
      </c>
      <c r="D25" s="37" t="s">
        <v>24</v>
      </c>
      <c r="E25" s="38" t="s">
        <v>34</v>
      </c>
      <c r="F25" s="38">
        <v>500</v>
      </c>
      <c r="G25" s="39">
        <v>177.5</v>
      </c>
    </row>
    <row r="26" spans="1:7" ht="17.25" customHeight="1">
      <c r="A26" s="19" t="s">
        <v>35</v>
      </c>
      <c r="B26" s="20" t="s">
        <v>36</v>
      </c>
      <c r="C26" s="21">
        <v>986</v>
      </c>
      <c r="D26" s="40"/>
      <c r="E26" s="41"/>
      <c r="F26" s="41"/>
      <c r="G26" s="42"/>
    </row>
    <row r="27" spans="1:7" ht="12.75">
      <c r="A27" s="24" t="s">
        <v>12</v>
      </c>
      <c r="B27" s="25" t="s">
        <v>13</v>
      </c>
      <c r="C27" s="26">
        <v>986</v>
      </c>
      <c r="D27" s="27" t="s">
        <v>14</v>
      </c>
      <c r="E27" s="28"/>
      <c r="F27" s="28"/>
      <c r="G27" s="43">
        <f>G28+G38+G41</f>
        <v>12252.2</v>
      </c>
    </row>
    <row r="28" spans="1:7" ht="54.75" customHeight="1">
      <c r="A28" s="30" t="s">
        <v>37</v>
      </c>
      <c r="B28" s="11" t="s">
        <v>38</v>
      </c>
      <c r="C28" s="12">
        <v>986</v>
      </c>
      <c r="D28" s="31" t="s">
        <v>39</v>
      </c>
      <c r="E28" s="32"/>
      <c r="F28" s="32"/>
      <c r="G28" s="33">
        <f>G29+G31</f>
        <v>11903.6</v>
      </c>
    </row>
    <row r="29" spans="1:7" ht="38.25">
      <c r="A29" s="34" t="s">
        <v>40</v>
      </c>
      <c r="B29" s="35" t="s">
        <v>41</v>
      </c>
      <c r="C29" s="36">
        <v>986</v>
      </c>
      <c r="D29" s="37" t="s">
        <v>39</v>
      </c>
      <c r="E29" s="38" t="s">
        <v>42</v>
      </c>
      <c r="F29" s="38"/>
      <c r="G29" s="39">
        <f>G30</f>
        <v>827.9</v>
      </c>
    </row>
    <row r="30" spans="1:7" ht="25.5">
      <c r="A30" s="34"/>
      <c r="B30" s="35" t="s">
        <v>28</v>
      </c>
      <c r="C30" s="36">
        <v>986</v>
      </c>
      <c r="D30" s="37" t="s">
        <v>39</v>
      </c>
      <c r="E30" s="38" t="s">
        <v>42</v>
      </c>
      <c r="F30" s="38">
        <v>500</v>
      </c>
      <c r="G30" s="39">
        <v>827.9</v>
      </c>
    </row>
    <row r="31" spans="1:7" ht="12.75">
      <c r="A31" s="34" t="s">
        <v>43</v>
      </c>
      <c r="B31" s="35" t="s">
        <v>44</v>
      </c>
      <c r="C31" s="36">
        <v>986</v>
      </c>
      <c r="D31" s="37" t="s">
        <v>39</v>
      </c>
      <c r="E31" s="38" t="s">
        <v>45</v>
      </c>
      <c r="F31" s="38"/>
      <c r="G31" s="39">
        <f>G32+G34+G36</f>
        <v>11075.7</v>
      </c>
    </row>
    <row r="32" spans="1:7" ht="38.25">
      <c r="A32" s="34" t="s">
        <v>46</v>
      </c>
      <c r="B32" s="35" t="s">
        <v>47</v>
      </c>
      <c r="C32" s="36">
        <v>986</v>
      </c>
      <c r="D32" s="37" t="s">
        <v>39</v>
      </c>
      <c r="E32" s="38" t="s">
        <v>48</v>
      </c>
      <c r="F32" s="38"/>
      <c r="G32" s="39">
        <f>G33</f>
        <v>8111.9</v>
      </c>
    </row>
    <row r="33" spans="1:7" ht="25.5">
      <c r="A33" s="34"/>
      <c r="B33" s="35" t="s">
        <v>28</v>
      </c>
      <c r="C33" s="36">
        <v>986</v>
      </c>
      <c r="D33" s="37" t="s">
        <v>39</v>
      </c>
      <c r="E33" s="38" t="s">
        <v>48</v>
      </c>
      <c r="F33" s="38">
        <v>500</v>
      </c>
      <c r="G33" s="39">
        <v>8111.9</v>
      </c>
    </row>
    <row r="34" spans="1:7" ht="25.5">
      <c r="A34" s="34" t="s">
        <v>49</v>
      </c>
      <c r="B34" s="35" t="s">
        <v>50</v>
      </c>
      <c r="C34" s="36">
        <v>986</v>
      </c>
      <c r="D34" s="37" t="s">
        <v>39</v>
      </c>
      <c r="E34" s="38" t="s">
        <v>51</v>
      </c>
      <c r="F34" s="38"/>
      <c r="G34" s="39">
        <f>G35</f>
        <v>2903.8</v>
      </c>
    </row>
    <row r="35" spans="1:7" ht="38.25">
      <c r="A35" s="34"/>
      <c r="B35" s="35" t="s">
        <v>52</v>
      </c>
      <c r="C35" s="36">
        <v>986</v>
      </c>
      <c r="D35" s="37" t="s">
        <v>39</v>
      </c>
      <c r="E35" s="38" t="s">
        <v>51</v>
      </c>
      <c r="F35" s="38">
        <v>598</v>
      </c>
      <c r="G35" s="39">
        <f>2579+324.8</f>
        <v>2903.8</v>
      </c>
    </row>
    <row r="36" spans="1:7" ht="51">
      <c r="A36" s="34" t="s">
        <v>53</v>
      </c>
      <c r="B36" s="35" t="s">
        <v>54</v>
      </c>
      <c r="C36" s="36">
        <v>986</v>
      </c>
      <c r="D36" s="37" t="s">
        <v>39</v>
      </c>
      <c r="E36" s="38" t="s">
        <v>55</v>
      </c>
      <c r="F36" s="38">
        <v>598</v>
      </c>
      <c r="G36" s="39">
        <f>G37</f>
        <v>60</v>
      </c>
    </row>
    <row r="37" spans="1:7" ht="38.25">
      <c r="A37" s="34"/>
      <c r="B37" s="35" t="s">
        <v>52</v>
      </c>
      <c r="C37" s="36">
        <v>986</v>
      </c>
      <c r="D37" s="37" t="s">
        <v>39</v>
      </c>
      <c r="E37" s="38" t="s">
        <v>55</v>
      </c>
      <c r="F37" s="38">
        <v>598</v>
      </c>
      <c r="G37" s="39">
        <v>60</v>
      </c>
    </row>
    <row r="38" spans="1:7" ht="12.75">
      <c r="A38" s="30" t="s">
        <v>56</v>
      </c>
      <c r="B38" s="11" t="s">
        <v>57</v>
      </c>
      <c r="C38" s="12">
        <v>986</v>
      </c>
      <c r="D38" s="31" t="s">
        <v>58</v>
      </c>
      <c r="E38" s="32"/>
      <c r="F38" s="32"/>
      <c r="G38" s="33">
        <f>G39</f>
        <v>30</v>
      </c>
    </row>
    <row r="39" spans="1:7" ht="12.75">
      <c r="A39" s="34" t="s">
        <v>59</v>
      </c>
      <c r="B39" s="35" t="s">
        <v>60</v>
      </c>
      <c r="C39" s="36">
        <v>986</v>
      </c>
      <c r="D39" s="37" t="s">
        <v>58</v>
      </c>
      <c r="E39" s="38" t="s">
        <v>61</v>
      </c>
      <c r="F39" s="38"/>
      <c r="G39" s="39">
        <f>G40</f>
        <v>30</v>
      </c>
    </row>
    <row r="40" spans="1:7" ht="12.75">
      <c r="A40" s="34"/>
      <c r="B40" s="35" t="s">
        <v>62</v>
      </c>
      <c r="C40" s="36">
        <v>986</v>
      </c>
      <c r="D40" s="37" t="s">
        <v>58</v>
      </c>
      <c r="E40" s="38" t="s">
        <v>61</v>
      </c>
      <c r="F40" s="37" t="s">
        <v>63</v>
      </c>
      <c r="G40" s="39">
        <v>30</v>
      </c>
    </row>
    <row r="41" spans="1:7" ht="12.75">
      <c r="A41" s="30" t="s">
        <v>64</v>
      </c>
      <c r="B41" s="11" t="s">
        <v>65</v>
      </c>
      <c r="C41" s="12">
        <v>986</v>
      </c>
      <c r="D41" s="31" t="s">
        <v>66</v>
      </c>
      <c r="E41" s="32"/>
      <c r="F41" s="32"/>
      <c r="G41" s="33">
        <f>G42+G44+G46</f>
        <v>318.6</v>
      </c>
    </row>
    <row r="42" spans="1:7" ht="63.75">
      <c r="A42" s="34" t="s">
        <v>67</v>
      </c>
      <c r="B42" s="35" t="s">
        <v>68</v>
      </c>
      <c r="C42" s="36">
        <v>986</v>
      </c>
      <c r="D42" s="37" t="s">
        <v>66</v>
      </c>
      <c r="E42" s="38" t="s">
        <v>69</v>
      </c>
      <c r="F42" s="38"/>
      <c r="G42" s="39">
        <f>G43</f>
        <v>128.6</v>
      </c>
    </row>
    <row r="43" spans="1:7" ht="25.5">
      <c r="A43" s="44"/>
      <c r="B43" s="45" t="s">
        <v>28</v>
      </c>
      <c r="C43" s="46">
        <v>986</v>
      </c>
      <c r="D43" s="47" t="s">
        <v>66</v>
      </c>
      <c r="E43" s="48" t="s">
        <v>69</v>
      </c>
      <c r="F43" s="47" t="s">
        <v>70</v>
      </c>
      <c r="G43" s="49">
        <v>128.6</v>
      </c>
    </row>
    <row r="44" spans="1:7" ht="12.75">
      <c r="A44" s="44" t="s">
        <v>71</v>
      </c>
      <c r="B44" s="45" t="s">
        <v>72</v>
      </c>
      <c r="C44" s="46">
        <v>986</v>
      </c>
      <c r="D44" s="47" t="s">
        <v>66</v>
      </c>
      <c r="E44" s="48" t="s">
        <v>73</v>
      </c>
      <c r="F44" s="47"/>
      <c r="G44" s="49">
        <f>G45</f>
        <v>90</v>
      </c>
    </row>
    <row r="45" spans="1:7" ht="12.75">
      <c r="A45" s="44"/>
      <c r="B45" s="45" t="s">
        <v>62</v>
      </c>
      <c r="C45" s="46">
        <v>986</v>
      </c>
      <c r="D45" s="47" t="s">
        <v>66</v>
      </c>
      <c r="E45" s="48" t="s">
        <v>73</v>
      </c>
      <c r="F45" s="47" t="s">
        <v>63</v>
      </c>
      <c r="G45" s="49">
        <v>90</v>
      </c>
    </row>
    <row r="46" spans="1:7" ht="38.25">
      <c r="A46" s="44" t="s">
        <v>74</v>
      </c>
      <c r="B46" s="45" t="s">
        <v>75</v>
      </c>
      <c r="C46" s="46">
        <v>986</v>
      </c>
      <c r="D46" s="47" t="s">
        <v>66</v>
      </c>
      <c r="E46" s="48"/>
      <c r="F46" s="47"/>
      <c r="G46" s="39">
        <f>G47</f>
        <v>100</v>
      </c>
    </row>
    <row r="47" spans="1:7" ht="25.5">
      <c r="A47" s="44"/>
      <c r="B47" s="45" t="s">
        <v>28</v>
      </c>
      <c r="C47" s="46">
        <v>986</v>
      </c>
      <c r="D47" s="47" t="s">
        <v>66</v>
      </c>
      <c r="E47" s="38" t="s">
        <v>76</v>
      </c>
      <c r="F47" s="47" t="s">
        <v>70</v>
      </c>
      <c r="G47" s="39">
        <v>100</v>
      </c>
    </row>
    <row r="48" spans="1:7" ht="25.5" customHeight="1">
      <c r="A48" s="24" t="s">
        <v>77</v>
      </c>
      <c r="B48" s="25" t="s">
        <v>78</v>
      </c>
      <c r="C48" s="26">
        <v>986</v>
      </c>
      <c r="D48" s="27" t="s">
        <v>79</v>
      </c>
      <c r="E48" s="28"/>
      <c r="F48" s="28"/>
      <c r="G48" s="29">
        <f>G49+G56</f>
        <v>897.1000000000001</v>
      </c>
    </row>
    <row r="49" spans="1:7" ht="40.5" customHeight="1">
      <c r="A49" s="34" t="s">
        <v>80</v>
      </c>
      <c r="B49" s="11" t="s">
        <v>81</v>
      </c>
      <c r="C49" s="12">
        <v>986</v>
      </c>
      <c r="D49" s="31" t="s">
        <v>82</v>
      </c>
      <c r="E49" s="32"/>
      <c r="F49" s="32"/>
      <c r="G49" s="33">
        <f>G50+G52+G54</f>
        <v>872.4000000000001</v>
      </c>
    </row>
    <row r="50" spans="1:7" ht="51" customHeight="1">
      <c r="A50" s="34" t="s">
        <v>83</v>
      </c>
      <c r="B50" s="35" t="s">
        <v>84</v>
      </c>
      <c r="C50" s="36">
        <v>986</v>
      </c>
      <c r="D50" s="37" t="s">
        <v>82</v>
      </c>
      <c r="E50" s="38" t="s">
        <v>85</v>
      </c>
      <c r="F50" s="38"/>
      <c r="G50" s="39">
        <f>G51</f>
        <v>56.2</v>
      </c>
    </row>
    <row r="51" spans="1:7" ht="25.5">
      <c r="A51" s="34"/>
      <c r="B51" s="35" t="s">
        <v>28</v>
      </c>
      <c r="C51" s="36">
        <v>986</v>
      </c>
      <c r="D51" s="37" t="s">
        <v>82</v>
      </c>
      <c r="E51" s="38" t="s">
        <v>85</v>
      </c>
      <c r="F51" s="38">
        <v>500</v>
      </c>
      <c r="G51" s="39">
        <v>56.2</v>
      </c>
    </row>
    <row r="52" spans="1:7" ht="38.25">
      <c r="A52" s="34" t="s">
        <v>86</v>
      </c>
      <c r="B52" s="35" t="s">
        <v>87</v>
      </c>
      <c r="C52" s="36">
        <v>986</v>
      </c>
      <c r="D52" s="37" t="s">
        <v>82</v>
      </c>
      <c r="E52" s="38" t="s">
        <v>88</v>
      </c>
      <c r="F52" s="38"/>
      <c r="G52" s="39">
        <f>G53</f>
        <v>709</v>
      </c>
    </row>
    <row r="53" spans="1:7" ht="25.5">
      <c r="A53" s="34"/>
      <c r="B53" s="35" t="s">
        <v>28</v>
      </c>
      <c r="C53" s="36">
        <v>986</v>
      </c>
      <c r="D53" s="37" t="s">
        <v>82</v>
      </c>
      <c r="E53" s="38" t="s">
        <v>88</v>
      </c>
      <c r="F53" s="38">
        <v>500</v>
      </c>
      <c r="G53" s="39">
        <v>709</v>
      </c>
    </row>
    <row r="54" spans="1:7" ht="38.25">
      <c r="A54" s="34" t="s">
        <v>89</v>
      </c>
      <c r="B54" s="35" t="s">
        <v>90</v>
      </c>
      <c r="C54" s="36">
        <v>986</v>
      </c>
      <c r="D54" s="37" t="s">
        <v>82</v>
      </c>
      <c r="E54" s="38" t="s">
        <v>91</v>
      </c>
      <c r="F54" s="38"/>
      <c r="G54" s="39">
        <f>G55</f>
        <v>107.2</v>
      </c>
    </row>
    <row r="55" spans="1:7" ht="25.5">
      <c r="A55" s="34"/>
      <c r="B55" s="35" t="s">
        <v>28</v>
      </c>
      <c r="C55" s="36">
        <v>986</v>
      </c>
      <c r="D55" s="37" t="s">
        <v>82</v>
      </c>
      <c r="E55" s="38" t="s">
        <v>91</v>
      </c>
      <c r="F55" s="38">
        <v>500</v>
      </c>
      <c r="G55" s="39">
        <v>107.2</v>
      </c>
    </row>
    <row r="56" spans="1:7" ht="12.75">
      <c r="A56" s="34" t="s">
        <v>92</v>
      </c>
      <c r="B56" s="11" t="s">
        <v>93</v>
      </c>
      <c r="C56" s="12">
        <v>986</v>
      </c>
      <c r="D56" s="31" t="s">
        <v>94</v>
      </c>
      <c r="E56" s="32"/>
      <c r="F56" s="32"/>
      <c r="G56" s="33">
        <f>G57</f>
        <v>24.7</v>
      </c>
    </row>
    <row r="57" spans="1:7" ht="25.5">
      <c r="A57" s="34" t="s">
        <v>95</v>
      </c>
      <c r="B57" s="35" t="s">
        <v>96</v>
      </c>
      <c r="C57" s="36">
        <v>986</v>
      </c>
      <c r="D57" s="37" t="s">
        <v>94</v>
      </c>
      <c r="E57" s="38" t="s">
        <v>97</v>
      </c>
      <c r="F57" s="38"/>
      <c r="G57" s="39">
        <f>G58</f>
        <v>24.7</v>
      </c>
    </row>
    <row r="58" spans="1:7" ht="25.5">
      <c r="A58" s="34"/>
      <c r="B58" s="35" t="s">
        <v>28</v>
      </c>
      <c r="C58" s="36">
        <v>986</v>
      </c>
      <c r="D58" s="37" t="s">
        <v>94</v>
      </c>
      <c r="E58" s="38" t="s">
        <v>97</v>
      </c>
      <c r="F58" s="38">
        <v>500</v>
      </c>
      <c r="G58" s="39">
        <v>24.7</v>
      </c>
    </row>
    <row r="59" spans="1:7" ht="21" customHeight="1">
      <c r="A59" s="24" t="s">
        <v>98</v>
      </c>
      <c r="B59" s="25" t="s">
        <v>99</v>
      </c>
      <c r="C59" s="26">
        <v>986</v>
      </c>
      <c r="D59" s="27" t="s">
        <v>100</v>
      </c>
      <c r="E59" s="28"/>
      <c r="F59" s="28"/>
      <c r="G59" s="29">
        <f>G60+G63</f>
        <v>94.5</v>
      </c>
    </row>
    <row r="60" spans="1:7" ht="12.75">
      <c r="A60" s="34" t="s">
        <v>101</v>
      </c>
      <c r="B60" s="11" t="s">
        <v>102</v>
      </c>
      <c r="C60" s="12">
        <v>986</v>
      </c>
      <c r="D60" s="31" t="s">
        <v>103</v>
      </c>
      <c r="E60" s="32"/>
      <c r="F60" s="32"/>
      <c r="G60" s="33">
        <f>G61</f>
        <v>0</v>
      </c>
    </row>
    <row r="61" spans="1:7" ht="51">
      <c r="A61" s="34" t="s">
        <v>104</v>
      </c>
      <c r="B61" s="35" t="s">
        <v>105</v>
      </c>
      <c r="C61" s="36">
        <v>986</v>
      </c>
      <c r="D61" s="37" t="s">
        <v>103</v>
      </c>
      <c r="E61" s="38" t="s">
        <v>106</v>
      </c>
      <c r="F61" s="38"/>
      <c r="G61" s="39">
        <f>G62</f>
        <v>0</v>
      </c>
    </row>
    <row r="62" spans="1:7" ht="25.5">
      <c r="A62" s="34"/>
      <c r="B62" s="35" t="s">
        <v>28</v>
      </c>
      <c r="C62" s="36">
        <v>986</v>
      </c>
      <c r="D62" s="37" t="s">
        <v>103</v>
      </c>
      <c r="E62" s="38" t="s">
        <v>106</v>
      </c>
      <c r="F62" s="38">
        <v>500</v>
      </c>
      <c r="G62" s="39">
        <v>0</v>
      </c>
    </row>
    <row r="63" spans="1:7" ht="12.75">
      <c r="A63" s="34" t="s">
        <v>107</v>
      </c>
      <c r="B63" s="11" t="s">
        <v>108</v>
      </c>
      <c r="C63" s="12">
        <v>986</v>
      </c>
      <c r="D63" s="31" t="s">
        <v>109</v>
      </c>
      <c r="E63" s="32"/>
      <c r="F63" s="32"/>
      <c r="G63" s="33">
        <f>G64</f>
        <v>94.5</v>
      </c>
    </row>
    <row r="64" spans="1:7" ht="25.5">
      <c r="A64" s="34" t="s">
        <v>110</v>
      </c>
      <c r="B64" s="35" t="s">
        <v>111</v>
      </c>
      <c r="C64" s="36">
        <v>986</v>
      </c>
      <c r="D64" s="37" t="s">
        <v>109</v>
      </c>
      <c r="E64" s="38" t="s">
        <v>112</v>
      </c>
      <c r="F64" s="38"/>
      <c r="G64" s="39">
        <f>G65</f>
        <v>94.5</v>
      </c>
    </row>
    <row r="65" spans="1:7" ht="25.5">
      <c r="A65" s="34"/>
      <c r="B65" s="35" t="s">
        <v>28</v>
      </c>
      <c r="C65" s="36">
        <v>986</v>
      </c>
      <c r="D65" s="37" t="s">
        <v>109</v>
      </c>
      <c r="E65" s="38" t="s">
        <v>112</v>
      </c>
      <c r="F65" s="38">
        <v>500</v>
      </c>
      <c r="G65" s="39">
        <v>94.5</v>
      </c>
    </row>
    <row r="66" spans="1:7" ht="27.75" customHeight="1">
      <c r="A66" s="24" t="s">
        <v>113</v>
      </c>
      <c r="B66" s="25" t="s">
        <v>114</v>
      </c>
      <c r="C66" s="26">
        <v>986</v>
      </c>
      <c r="D66" s="27" t="s">
        <v>115</v>
      </c>
      <c r="E66" s="28"/>
      <c r="F66" s="28"/>
      <c r="G66" s="29">
        <f>G67+G70</f>
        <v>88508.5</v>
      </c>
    </row>
    <row r="67" spans="1:7" ht="12.75">
      <c r="A67" s="34" t="s">
        <v>116</v>
      </c>
      <c r="B67" s="11" t="s">
        <v>117</v>
      </c>
      <c r="C67" s="12">
        <v>986</v>
      </c>
      <c r="D67" s="31" t="s">
        <v>118</v>
      </c>
      <c r="E67" s="32"/>
      <c r="F67" s="32"/>
      <c r="G67" s="33">
        <f>G68</f>
        <v>95</v>
      </c>
    </row>
    <row r="68" spans="1:7" ht="84.75" customHeight="1">
      <c r="A68" s="34" t="s">
        <v>119</v>
      </c>
      <c r="B68" s="35" t="s">
        <v>120</v>
      </c>
      <c r="C68" s="36">
        <v>986</v>
      </c>
      <c r="D68" s="37" t="s">
        <v>118</v>
      </c>
      <c r="E68" s="38" t="s">
        <v>121</v>
      </c>
      <c r="F68" s="38"/>
      <c r="G68" s="39">
        <f>G69</f>
        <v>95</v>
      </c>
    </row>
    <row r="69" spans="1:7" ht="25.5">
      <c r="A69" s="34"/>
      <c r="B69" s="35" t="s">
        <v>28</v>
      </c>
      <c r="C69" s="36">
        <v>986</v>
      </c>
      <c r="D69" s="37" t="s">
        <v>118</v>
      </c>
      <c r="E69" s="38" t="s">
        <v>121</v>
      </c>
      <c r="F69" s="38">
        <v>500</v>
      </c>
      <c r="G69" s="39">
        <v>95</v>
      </c>
    </row>
    <row r="70" spans="1:7" ht="12.75">
      <c r="A70" s="34" t="s">
        <v>122</v>
      </c>
      <c r="B70" s="11" t="s">
        <v>123</v>
      </c>
      <c r="C70" s="12">
        <v>986</v>
      </c>
      <c r="D70" s="31" t="s">
        <v>124</v>
      </c>
      <c r="E70" s="32"/>
      <c r="F70" s="32"/>
      <c r="G70" s="33">
        <f>G71+G73+G75+G77+G79+G81+G83+G85</f>
        <v>88413.5</v>
      </c>
    </row>
    <row r="71" spans="1:7" ht="38.25">
      <c r="A71" s="34" t="s">
        <v>125</v>
      </c>
      <c r="B71" s="35" t="s">
        <v>126</v>
      </c>
      <c r="C71" s="36">
        <v>986</v>
      </c>
      <c r="D71" s="37" t="s">
        <v>124</v>
      </c>
      <c r="E71" s="38" t="s">
        <v>127</v>
      </c>
      <c r="F71" s="38"/>
      <c r="G71" s="39">
        <f>G72</f>
        <v>84542.5</v>
      </c>
    </row>
    <row r="72" spans="1:7" ht="25.5">
      <c r="A72" s="34"/>
      <c r="B72" s="35" t="s">
        <v>28</v>
      </c>
      <c r="C72" s="36">
        <v>986</v>
      </c>
      <c r="D72" s="37" t="s">
        <v>124</v>
      </c>
      <c r="E72" s="38" t="s">
        <v>127</v>
      </c>
      <c r="F72" s="38">
        <v>500</v>
      </c>
      <c r="G72" s="39">
        <v>84542.5</v>
      </c>
    </row>
    <row r="73" spans="1:7" ht="25.5">
      <c r="A73" s="34" t="s">
        <v>128</v>
      </c>
      <c r="B73" s="35" t="s">
        <v>129</v>
      </c>
      <c r="C73" s="36">
        <v>986</v>
      </c>
      <c r="D73" s="37" t="s">
        <v>124</v>
      </c>
      <c r="E73" s="38" t="s">
        <v>130</v>
      </c>
      <c r="F73" s="38"/>
      <c r="G73" s="39">
        <f>G74</f>
        <v>35</v>
      </c>
    </row>
    <row r="74" spans="1:7" ht="25.5">
      <c r="A74" s="34"/>
      <c r="B74" s="35" t="s">
        <v>28</v>
      </c>
      <c r="C74" s="36">
        <v>986</v>
      </c>
      <c r="D74" s="37" t="s">
        <v>124</v>
      </c>
      <c r="E74" s="38" t="s">
        <v>130</v>
      </c>
      <c r="F74" s="38">
        <v>500</v>
      </c>
      <c r="G74" s="39">
        <v>35</v>
      </c>
    </row>
    <row r="75" spans="1:7" ht="36.75" customHeight="1">
      <c r="A75" s="34" t="s">
        <v>131</v>
      </c>
      <c r="B75" s="35" t="s">
        <v>132</v>
      </c>
      <c r="C75" s="36">
        <v>986</v>
      </c>
      <c r="D75" s="37" t="s">
        <v>124</v>
      </c>
      <c r="E75" s="38" t="s">
        <v>133</v>
      </c>
      <c r="F75" s="38"/>
      <c r="G75" s="39">
        <f>G76</f>
        <v>200</v>
      </c>
    </row>
    <row r="76" spans="1:7" ht="25.5">
      <c r="A76" s="34"/>
      <c r="B76" s="35" t="s">
        <v>28</v>
      </c>
      <c r="C76" s="36">
        <v>986</v>
      </c>
      <c r="D76" s="37" t="s">
        <v>124</v>
      </c>
      <c r="E76" s="38" t="s">
        <v>133</v>
      </c>
      <c r="F76" s="38">
        <v>500</v>
      </c>
      <c r="G76" s="39">
        <v>200</v>
      </c>
    </row>
    <row r="77" spans="1:7" ht="25.5">
      <c r="A77" s="34" t="s">
        <v>134</v>
      </c>
      <c r="B77" s="35" t="s">
        <v>135</v>
      </c>
      <c r="C77" s="12">
        <v>986</v>
      </c>
      <c r="D77" s="37" t="s">
        <v>124</v>
      </c>
      <c r="E77" s="38" t="s">
        <v>136</v>
      </c>
      <c r="F77" s="38"/>
      <c r="G77" s="39">
        <f>G78</f>
        <v>1605</v>
      </c>
    </row>
    <row r="78" spans="1:7" ht="25.5">
      <c r="A78" s="34"/>
      <c r="B78" s="35" t="s">
        <v>28</v>
      </c>
      <c r="C78" s="36">
        <v>986</v>
      </c>
      <c r="D78" s="37" t="s">
        <v>124</v>
      </c>
      <c r="E78" s="38" t="s">
        <v>136</v>
      </c>
      <c r="F78" s="38">
        <v>500</v>
      </c>
      <c r="G78" s="39">
        <v>1605</v>
      </c>
    </row>
    <row r="79" spans="1:7" ht="25.5">
      <c r="A79" s="34" t="s">
        <v>137</v>
      </c>
      <c r="B79" s="35" t="s">
        <v>138</v>
      </c>
      <c r="C79" s="36">
        <v>986</v>
      </c>
      <c r="D79" s="37" t="s">
        <v>124</v>
      </c>
      <c r="E79" s="38" t="s">
        <v>139</v>
      </c>
      <c r="F79" s="38"/>
      <c r="G79" s="39">
        <f>G80</f>
        <v>247</v>
      </c>
    </row>
    <row r="80" spans="1:7" ht="25.5">
      <c r="A80" s="34"/>
      <c r="B80" s="35" t="s">
        <v>28</v>
      </c>
      <c r="C80" s="36">
        <v>986</v>
      </c>
      <c r="D80" s="37" t="s">
        <v>124</v>
      </c>
      <c r="E80" s="38" t="s">
        <v>139</v>
      </c>
      <c r="F80" s="38">
        <v>500</v>
      </c>
      <c r="G80" s="39">
        <v>247</v>
      </c>
    </row>
    <row r="81" spans="1:7" ht="51">
      <c r="A81" s="44" t="s">
        <v>140</v>
      </c>
      <c r="B81" s="45" t="s">
        <v>141</v>
      </c>
      <c r="C81" s="46">
        <v>986</v>
      </c>
      <c r="D81" s="47" t="s">
        <v>124</v>
      </c>
      <c r="E81" s="48" t="s">
        <v>142</v>
      </c>
      <c r="F81" s="48"/>
      <c r="G81" s="49">
        <f>G82</f>
        <v>750</v>
      </c>
    </row>
    <row r="82" spans="1:7" ht="25.5">
      <c r="A82" s="34"/>
      <c r="B82" s="35" t="s">
        <v>28</v>
      </c>
      <c r="C82" s="36">
        <v>986</v>
      </c>
      <c r="D82" s="37" t="s">
        <v>124</v>
      </c>
      <c r="E82" s="38" t="s">
        <v>142</v>
      </c>
      <c r="F82" s="38">
        <v>500</v>
      </c>
      <c r="G82" s="39">
        <v>750</v>
      </c>
    </row>
    <row r="83" spans="1:7" ht="25.5">
      <c r="A83" s="34" t="s">
        <v>143</v>
      </c>
      <c r="B83" s="35" t="s">
        <v>144</v>
      </c>
      <c r="C83" s="36">
        <v>986</v>
      </c>
      <c r="D83" s="37" t="s">
        <v>124</v>
      </c>
      <c r="E83" s="38" t="s">
        <v>145</v>
      </c>
      <c r="F83" s="38"/>
      <c r="G83" s="39">
        <f>G84</f>
        <v>164</v>
      </c>
    </row>
    <row r="84" spans="1:7" ht="25.5">
      <c r="A84" s="34"/>
      <c r="B84" s="35" t="s">
        <v>28</v>
      </c>
      <c r="C84" s="36">
        <v>986</v>
      </c>
      <c r="D84" s="37" t="s">
        <v>124</v>
      </c>
      <c r="E84" s="38" t="s">
        <v>145</v>
      </c>
      <c r="F84" s="38">
        <v>500</v>
      </c>
      <c r="G84" s="39">
        <v>164</v>
      </c>
    </row>
    <row r="85" spans="1:7" ht="51">
      <c r="A85" s="34" t="s">
        <v>146</v>
      </c>
      <c r="B85" s="35" t="s">
        <v>147</v>
      </c>
      <c r="C85" s="36">
        <v>986</v>
      </c>
      <c r="D85" s="37" t="s">
        <v>124</v>
      </c>
      <c r="E85" s="38" t="s">
        <v>148</v>
      </c>
      <c r="F85" s="38"/>
      <c r="G85" s="39">
        <f>G86</f>
        <v>870</v>
      </c>
    </row>
    <row r="86" spans="1:7" ht="25.5">
      <c r="A86" s="34"/>
      <c r="B86" s="35" t="s">
        <v>28</v>
      </c>
      <c r="C86" s="36">
        <v>986</v>
      </c>
      <c r="D86" s="37" t="s">
        <v>124</v>
      </c>
      <c r="E86" s="38" t="s">
        <v>148</v>
      </c>
      <c r="F86" s="38">
        <v>500</v>
      </c>
      <c r="G86" s="39">
        <v>870</v>
      </c>
    </row>
    <row r="87" spans="1:7" ht="19.5" customHeight="1">
      <c r="A87" s="24" t="s">
        <v>149</v>
      </c>
      <c r="B87" s="25" t="s">
        <v>150</v>
      </c>
      <c r="C87" s="26">
        <v>986</v>
      </c>
      <c r="D87" s="27" t="s">
        <v>151</v>
      </c>
      <c r="E87" s="28"/>
      <c r="F87" s="28"/>
      <c r="G87" s="29">
        <f>G88</f>
        <v>0</v>
      </c>
    </row>
    <row r="88" spans="1:7" ht="12.75">
      <c r="A88" s="34" t="s">
        <v>152</v>
      </c>
      <c r="B88" s="11" t="s">
        <v>153</v>
      </c>
      <c r="C88" s="12">
        <v>986</v>
      </c>
      <c r="D88" s="31" t="s">
        <v>154</v>
      </c>
      <c r="E88" s="32"/>
      <c r="F88" s="32"/>
      <c r="G88" s="33">
        <f>G89</f>
        <v>0</v>
      </c>
    </row>
    <row r="89" spans="1:7" ht="30" customHeight="1">
      <c r="A89" s="34" t="s">
        <v>155</v>
      </c>
      <c r="B89" s="35" t="s">
        <v>156</v>
      </c>
      <c r="C89" s="12">
        <v>986</v>
      </c>
      <c r="D89" s="37" t="s">
        <v>154</v>
      </c>
      <c r="E89" s="38" t="s">
        <v>157</v>
      </c>
      <c r="F89" s="38"/>
      <c r="G89" s="39">
        <f>G90</f>
        <v>0</v>
      </c>
    </row>
    <row r="90" spans="1:7" ht="25.5">
      <c r="A90" s="34"/>
      <c r="B90" s="35" t="s">
        <v>28</v>
      </c>
      <c r="C90" s="12">
        <v>986</v>
      </c>
      <c r="D90" s="37" t="s">
        <v>154</v>
      </c>
      <c r="E90" s="38" t="s">
        <v>157</v>
      </c>
      <c r="F90" s="38">
        <v>500</v>
      </c>
      <c r="G90" s="39">
        <v>0</v>
      </c>
    </row>
    <row r="91" spans="1:7" ht="18" customHeight="1">
      <c r="A91" s="24" t="s">
        <v>158</v>
      </c>
      <c r="B91" s="25" t="s">
        <v>159</v>
      </c>
      <c r="C91" s="26">
        <v>986</v>
      </c>
      <c r="D91" s="27" t="s">
        <v>160</v>
      </c>
      <c r="E91" s="28"/>
      <c r="F91" s="28"/>
      <c r="G91" s="29">
        <f>G92</f>
        <v>1744.3999999999999</v>
      </c>
    </row>
    <row r="92" spans="1:7" ht="12.75">
      <c r="A92" s="34" t="s">
        <v>161</v>
      </c>
      <c r="B92" s="11" t="s">
        <v>162</v>
      </c>
      <c r="C92" s="12">
        <v>986</v>
      </c>
      <c r="D92" s="31" t="s">
        <v>163</v>
      </c>
      <c r="E92" s="32"/>
      <c r="F92" s="32"/>
      <c r="G92" s="33">
        <f>G93+G95+G97+G99+G101+G103</f>
        <v>1744.3999999999999</v>
      </c>
    </row>
    <row r="93" spans="1:7" ht="38.25">
      <c r="A93" s="34" t="s">
        <v>164</v>
      </c>
      <c r="B93" s="35" t="s">
        <v>165</v>
      </c>
      <c r="C93" s="36">
        <v>986</v>
      </c>
      <c r="D93" s="37" t="s">
        <v>163</v>
      </c>
      <c r="E93" s="38" t="s">
        <v>166</v>
      </c>
      <c r="F93" s="38"/>
      <c r="G93" s="39">
        <f>G94</f>
        <v>287.3</v>
      </c>
    </row>
    <row r="94" spans="1:7" ht="25.5">
      <c r="A94" s="34"/>
      <c r="B94" s="35" t="s">
        <v>28</v>
      </c>
      <c r="C94" s="36">
        <v>986</v>
      </c>
      <c r="D94" s="37" t="s">
        <v>163</v>
      </c>
      <c r="E94" s="38" t="s">
        <v>166</v>
      </c>
      <c r="F94" s="38">
        <v>500</v>
      </c>
      <c r="G94" s="39">
        <v>287.3</v>
      </c>
    </row>
    <row r="95" spans="1:7" ht="38.25">
      <c r="A95" s="34" t="s">
        <v>167</v>
      </c>
      <c r="B95" s="35" t="s">
        <v>168</v>
      </c>
      <c r="C95" s="36">
        <v>986</v>
      </c>
      <c r="D95" s="37" t="s">
        <v>163</v>
      </c>
      <c r="E95" s="38" t="s">
        <v>169</v>
      </c>
      <c r="F95" s="38"/>
      <c r="G95" s="39">
        <f>G96</f>
        <v>1162</v>
      </c>
    </row>
    <row r="96" spans="1:7" ht="25.5">
      <c r="A96" s="34"/>
      <c r="B96" s="35" t="s">
        <v>28</v>
      </c>
      <c r="C96" s="36">
        <v>986</v>
      </c>
      <c r="D96" s="37" t="s">
        <v>163</v>
      </c>
      <c r="E96" s="38" t="s">
        <v>169</v>
      </c>
      <c r="F96" s="38">
        <v>500</v>
      </c>
      <c r="G96" s="39">
        <v>1162</v>
      </c>
    </row>
    <row r="97" spans="1:7" ht="38.25">
      <c r="A97" s="34" t="s">
        <v>170</v>
      </c>
      <c r="B97" s="35" t="s">
        <v>171</v>
      </c>
      <c r="C97" s="36">
        <v>986</v>
      </c>
      <c r="D97" s="37" t="s">
        <v>163</v>
      </c>
      <c r="E97" s="38" t="s">
        <v>172</v>
      </c>
      <c r="F97" s="38"/>
      <c r="G97" s="39">
        <f>G98</f>
        <v>126.5</v>
      </c>
    </row>
    <row r="98" spans="1:7" ht="25.5">
      <c r="A98" s="34"/>
      <c r="B98" s="35" t="s">
        <v>28</v>
      </c>
      <c r="C98" s="36">
        <v>986</v>
      </c>
      <c r="D98" s="37" t="s">
        <v>163</v>
      </c>
      <c r="E98" s="38" t="s">
        <v>172</v>
      </c>
      <c r="F98" s="38">
        <v>500</v>
      </c>
      <c r="G98" s="39">
        <v>126.5</v>
      </c>
    </row>
    <row r="99" spans="1:7" ht="42.75" customHeight="1">
      <c r="A99" s="34" t="s">
        <v>173</v>
      </c>
      <c r="B99" s="35" t="s">
        <v>174</v>
      </c>
      <c r="C99" s="36">
        <v>986</v>
      </c>
      <c r="D99" s="37" t="s">
        <v>163</v>
      </c>
      <c r="E99" s="38" t="s">
        <v>175</v>
      </c>
      <c r="F99" s="38"/>
      <c r="G99" s="39">
        <f>G100</f>
        <v>100</v>
      </c>
    </row>
    <row r="100" spans="1:7" ht="25.5">
      <c r="A100" s="34"/>
      <c r="B100" s="35" t="s">
        <v>28</v>
      </c>
      <c r="C100" s="36">
        <v>986</v>
      </c>
      <c r="D100" s="37" t="s">
        <v>163</v>
      </c>
      <c r="E100" s="38" t="s">
        <v>175</v>
      </c>
      <c r="F100" s="38">
        <v>500</v>
      </c>
      <c r="G100" s="39">
        <v>100</v>
      </c>
    </row>
    <row r="101" spans="1:7" ht="38.25">
      <c r="A101" s="34" t="s">
        <v>176</v>
      </c>
      <c r="B101" s="35" t="s">
        <v>177</v>
      </c>
      <c r="C101" s="36">
        <v>986</v>
      </c>
      <c r="D101" s="37" t="s">
        <v>163</v>
      </c>
      <c r="E101" s="38" t="s">
        <v>178</v>
      </c>
      <c r="F101" s="38"/>
      <c r="G101" s="39">
        <f>G102</f>
        <v>37.6</v>
      </c>
    </row>
    <row r="102" spans="1:7" ht="25.5">
      <c r="A102" s="34"/>
      <c r="B102" s="35" t="s">
        <v>28</v>
      </c>
      <c r="C102" s="36">
        <v>986</v>
      </c>
      <c r="D102" s="37" t="s">
        <v>163</v>
      </c>
      <c r="E102" s="38" t="s">
        <v>178</v>
      </c>
      <c r="F102" s="38">
        <v>500</v>
      </c>
      <c r="G102" s="39">
        <v>37.6</v>
      </c>
    </row>
    <row r="103" spans="1:7" ht="51">
      <c r="A103" s="34" t="s">
        <v>179</v>
      </c>
      <c r="B103" s="35" t="s">
        <v>180</v>
      </c>
      <c r="C103" s="36">
        <v>986</v>
      </c>
      <c r="D103" s="37" t="s">
        <v>163</v>
      </c>
      <c r="E103" s="38" t="s">
        <v>181</v>
      </c>
      <c r="F103" s="38"/>
      <c r="G103" s="39">
        <f>G104</f>
        <v>31</v>
      </c>
    </row>
    <row r="104" spans="1:7" ht="25.5">
      <c r="A104" s="34"/>
      <c r="B104" s="35" t="s">
        <v>28</v>
      </c>
      <c r="C104" s="36">
        <v>986</v>
      </c>
      <c r="D104" s="37" t="s">
        <v>163</v>
      </c>
      <c r="E104" s="38" t="s">
        <v>181</v>
      </c>
      <c r="F104" s="38">
        <v>500</v>
      </c>
      <c r="G104" s="39">
        <v>31</v>
      </c>
    </row>
    <row r="105" spans="1:7" ht="25.5">
      <c r="A105" s="24" t="s">
        <v>182</v>
      </c>
      <c r="B105" s="25" t="s">
        <v>183</v>
      </c>
      <c r="C105" s="26">
        <v>986</v>
      </c>
      <c r="D105" s="27" t="s">
        <v>184</v>
      </c>
      <c r="E105" s="28"/>
      <c r="F105" s="28"/>
      <c r="G105" s="29">
        <f>G106+G113</f>
        <v>11090</v>
      </c>
    </row>
    <row r="106" spans="1:7" ht="12.75">
      <c r="A106" s="34" t="s">
        <v>185</v>
      </c>
      <c r="B106" s="11" t="s">
        <v>186</v>
      </c>
      <c r="C106" s="12">
        <v>986</v>
      </c>
      <c r="D106" s="31" t="s">
        <v>187</v>
      </c>
      <c r="E106" s="32"/>
      <c r="F106" s="32"/>
      <c r="G106" s="33">
        <f>G107+G109+G111</f>
        <v>10440</v>
      </c>
    </row>
    <row r="107" spans="1:7" ht="38.25">
      <c r="A107" s="34" t="s">
        <v>188</v>
      </c>
      <c r="B107" s="35" t="s">
        <v>189</v>
      </c>
      <c r="C107" s="36">
        <v>986</v>
      </c>
      <c r="D107" s="37" t="s">
        <v>187</v>
      </c>
      <c r="E107" s="38" t="s">
        <v>190</v>
      </c>
      <c r="F107" s="38"/>
      <c r="G107" s="50">
        <f>G108</f>
        <v>7300</v>
      </c>
    </row>
    <row r="108" spans="1:7" ht="25.5">
      <c r="A108" s="34"/>
      <c r="B108" s="35" t="s">
        <v>28</v>
      </c>
      <c r="C108" s="36">
        <v>986</v>
      </c>
      <c r="D108" s="37" t="s">
        <v>187</v>
      </c>
      <c r="E108" s="38" t="s">
        <v>190</v>
      </c>
      <c r="F108" s="38">
        <v>500</v>
      </c>
      <c r="G108" s="39">
        <v>7300</v>
      </c>
    </row>
    <row r="109" spans="1:7" ht="51">
      <c r="A109" s="34" t="s">
        <v>191</v>
      </c>
      <c r="B109" s="35" t="s">
        <v>192</v>
      </c>
      <c r="C109" s="36">
        <v>986</v>
      </c>
      <c r="D109" s="37" t="s">
        <v>187</v>
      </c>
      <c r="E109" s="38" t="s">
        <v>193</v>
      </c>
      <c r="F109" s="38"/>
      <c r="G109" s="39">
        <f>G110</f>
        <v>1400</v>
      </c>
    </row>
    <row r="110" spans="1:7" ht="25.5">
      <c r="A110" s="34"/>
      <c r="B110" s="35" t="s">
        <v>28</v>
      </c>
      <c r="C110" s="36">
        <v>986</v>
      </c>
      <c r="D110" s="37" t="s">
        <v>187</v>
      </c>
      <c r="E110" s="38" t="s">
        <v>193</v>
      </c>
      <c r="F110" s="38">
        <v>500</v>
      </c>
      <c r="G110" s="39">
        <v>1400</v>
      </c>
    </row>
    <row r="111" spans="1:7" ht="63.75">
      <c r="A111" s="34" t="s">
        <v>194</v>
      </c>
      <c r="B111" s="35" t="s">
        <v>195</v>
      </c>
      <c r="C111" s="36">
        <v>986</v>
      </c>
      <c r="D111" s="37" t="s">
        <v>187</v>
      </c>
      <c r="E111" s="38" t="s">
        <v>196</v>
      </c>
      <c r="F111" s="38"/>
      <c r="G111" s="39">
        <f>G112</f>
        <v>1740</v>
      </c>
    </row>
    <row r="112" spans="1:7" ht="25.5">
      <c r="A112" s="34"/>
      <c r="B112" s="35" t="s">
        <v>28</v>
      </c>
      <c r="C112" s="36">
        <v>986</v>
      </c>
      <c r="D112" s="37" t="s">
        <v>187</v>
      </c>
      <c r="E112" s="38" t="s">
        <v>196</v>
      </c>
      <c r="F112" s="38">
        <v>500</v>
      </c>
      <c r="G112" s="39">
        <v>1740</v>
      </c>
    </row>
    <row r="113" spans="1:7" ht="22.5" customHeight="1">
      <c r="A113" s="34" t="s">
        <v>197</v>
      </c>
      <c r="B113" s="11" t="s">
        <v>198</v>
      </c>
      <c r="C113" s="12">
        <v>986</v>
      </c>
      <c r="D113" s="31" t="s">
        <v>199</v>
      </c>
      <c r="E113" s="32"/>
      <c r="F113" s="32"/>
      <c r="G113" s="33">
        <f>G114+G116</f>
        <v>650</v>
      </c>
    </row>
    <row r="114" spans="1:7" ht="38.25">
      <c r="A114" s="34" t="s">
        <v>200</v>
      </c>
      <c r="B114" s="35" t="s">
        <v>201</v>
      </c>
      <c r="C114" s="36">
        <v>986</v>
      </c>
      <c r="D114" s="37" t="s">
        <v>199</v>
      </c>
      <c r="E114" s="38" t="s">
        <v>202</v>
      </c>
      <c r="F114" s="38"/>
      <c r="G114" s="39">
        <f>G115</f>
        <v>350</v>
      </c>
    </row>
    <row r="115" spans="1:7" ht="25.5">
      <c r="A115" s="34"/>
      <c r="B115" s="35" t="s">
        <v>28</v>
      </c>
      <c r="C115" s="36">
        <v>986</v>
      </c>
      <c r="D115" s="37" t="s">
        <v>199</v>
      </c>
      <c r="E115" s="38" t="s">
        <v>202</v>
      </c>
      <c r="F115" s="38">
        <v>500</v>
      </c>
      <c r="G115" s="39">
        <v>350</v>
      </c>
    </row>
    <row r="116" spans="1:7" ht="25.5">
      <c r="A116" s="34" t="s">
        <v>203</v>
      </c>
      <c r="B116" s="35" t="s">
        <v>204</v>
      </c>
      <c r="C116" s="36">
        <v>986</v>
      </c>
      <c r="D116" s="37" t="s">
        <v>199</v>
      </c>
      <c r="E116" s="38" t="s">
        <v>205</v>
      </c>
      <c r="F116" s="38"/>
      <c r="G116" s="39">
        <f>G117</f>
        <v>300</v>
      </c>
    </row>
    <row r="117" spans="1:7" ht="25.5">
      <c r="A117" s="34"/>
      <c r="B117" s="35" t="s">
        <v>28</v>
      </c>
      <c r="C117" s="36">
        <v>986</v>
      </c>
      <c r="D117" s="37" t="s">
        <v>199</v>
      </c>
      <c r="E117" s="38" t="s">
        <v>205</v>
      </c>
      <c r="F117" s="38">
        <v>500</v>
      </c>
      <c r="G117" s="39">
        <v>300</v>
      </c>
    </row>
    <row r="118" spans="1:7" ht="28.5" customHeight="1">
      <c r="A118" s="24" t="s">
        <v>206</v>
      </c>
      <c r="B118" s="25" t="s">
        <v>207</v>
      </c>
      <c r="C118" s="26">
        <v>986</v>
      </c>
      <c r="D118" s="27" t="s">
        <v>208</v>
      </c>
      <c r="E118" s="28"/>
      <c r="F118" s="28"/>
      <c r="G118" s="29">
        <f>G119</f>
        <v>1300</v>
      </c>
    </row>
    <row r="119" spans="1:7" ht="12.75">
      <c r="A119" s="34" t="s">
        <v>209</v>
      </c>
      <c r="B119" s="11" t="s">
        <v>210</v>
      </c>
      <c r="C119" s="12">
        <v>986</v>
      </c>
      <c r="D119" s="31" t="s">
        <v>211</v>
      </c>
      <c r="E119" s="32"/>
      <c r="F119" s="32"/>
      <c r="G119" s="33">
        <f>G122+G124+G120</f>
        <v>1300</v>
      </c>
    </row>
    <row r="120" spans="1:7" ht="25.5">
      <c r="A120" s="34" t="s">
        <v>212</v>
      </c>
      <c r="B120" s="35" t="s">
        <v>213</v>
      </c>
      <c r="C120" s="36">
        <v>986</v>
      </c>
      <c r="D120" s="37" t="s">
        <v>211</v>
      </c>
      <c r="E120" s="38" t="s">
        <v>214</v>
      </c>
      <c r="F120" s="38"/>
      <c r="G120" s="39">
        <f>G121</f>
        <v>0</v>
      </c>
    </row>
    <row r="121" spans="1:7" ht="12.75">
      <c r="A121" s="34"/>
      <c r="B121" s="35" t="s">
        <v>215</v>
      </c>
      <c r="C121" s="36">
        <v>986</v>
      </c>
      <c r="D121" s="37" t="s">
        <v>211</v>
      </c>
      <c r="E121" s="38" t="s">
        <v>214</v>
      </c>
      <c r="F121" s="37" t="s">
        <v>216</v>
      </c>
      <c r="G121" s="39">
        <v>0</v>
      </c>
    </row>
    <row r="122" spans="1:7" ht="38.25">
      <c r="A122" s="34" t="s">
        <v>217</v>
      </c>
      <c r="B122" s="35" t="s">
        <v>218</v>
      </c>
      <c r="C122" s="36">
        <v>986</v>
      </c>
      <c r="D122" s="37" t="s">
        <v>211</v>
      </c>
      <c r="E122" s="38" t="s">
        <v>219</v>
      </c>
      <c r="F122" s="38"/>
      <c r="G122" s="39">
        <f>G123</f>
        <v>1300</v>
      </c>
    </row>
    <row r="123" spans="1:7" ht="25.5">
      <c r="A123" s="34"/>
      <c r="B123" s="35" t="s">
        <v>28</v>
      </c>
      <c r="C123" s="36">
        <v>986</v>
      </c>
      <c r="D123" s="37" t="s">
        <v>211</v>
      </c>
      <c r="E123" s="38" t="s">
        <v>219</v>
      </c>
      <c r="F123" s="38">
        <v>500</v>
      </c>
      <c r="G123" s="39">
        <v>1300</v>
      </c>
    </row>
    <row r="124" spans="1:7" ht="63.75">
      <c r="A124" s="34" t="s">
        <v>220</v>
      </c>
      <c r="B124" s="35" t="s">
        <v>221</v>
      </c>
      <c r="C124" s="36">
        <v>986</v>
      </c>
      <c r="D124" s="37" t="s">
        <v>211</v>
      </c>
      <c r="E124" s="38" t="s">
        <v>222</v>
      </c>
      <c r="F124" s="38"/>
      <c r="G124" s="39">
        <f>G125</f>
        <v>0</v>
      </c>
    </row>
    <row r="125" spans="1:7" ht="25.5">
      <c r="A125" s="34"/>
      <c r="B125" s="35" t="s">
        <v>28</v>
      </c>
      <c r="C125" s="36">
        <v>986</v>
      </c>
      <c r="D125" s="37" t="s">
        <v>211</v>
      </c>
      <c r="E125" s="38" t="s">
        <v>222</v>
      </c>
      <c r="F125" s="38">
        <v>500</v>
      </c>
      <c r="G125" s="39">
        <v>0</v>
      </c>
    </row>
    <row r="126" spans="1:7" ht="16.5" customHeight="1">
      <c r="A126" s="51" t="s">
        <v>223</v>
      </c>
      <c r="B126" s="25" t="s">
        <v>224</v>
      </c>
      <c r="C126" s="26">
        <v>986</v>
      </c>
      <c r="D126" s="28" t="s">
        <v>225</v>
      </c>
      <c r="E126" s="28"/>
      <c r="F126" s="28"/>
      <c r="G126" s="29">
        <f>G127</f>
        <v>9778.1</v>
      </c>
    </row>
    <row r="127" spans="1:7" ht="12.75">
      <c r="A127" s="52" t="s">
        <v>226</v>
      </c>
      <c r="B127" s="11" t="s">
        <v>227</v>
      </c>
      <c r="C127" s="12">
        <v>986</v>
      </c>
      <c r="D127" s="32" t="s">
        <v>225</v>
      </c>
      <c r="E127" s="32"/>
      <c r="F127" s="32"/>
      <c r="G127" s="33">
        <f>G130+G128</f>
        <v>9778.1</v>
      </c>
    </row>
    <row r="128" spans="1:7" ht="12.75">
      <c r="A128" s="52" t="s">
        <v>228</v>
      </c>
      <c r="B128" s="35" t="s">
        <v>229</v>
      </c>
      <c r="C128" s="36">
        <v>986</v>
      </c>
      <c r="D128" s="53" t="s">
        <v>225</v>
      </c>
      <c r="E128" s="38" t="s">
        <v>230</v>
      </c>
      <c r="F128" s="38"/>
      <c r="G128" s="39">
        <f>G129</f>
        <v>8417</v>
      </c>
    </row>
    <row r="129" spans="1:7" ht="38.25">
      <c r="A129" s="52"/>
      <c r="B129" s="35" t="s">
        <v>52</v>
      </c>
      <c r="C129" s="54">
        <v>986</v>
      </c>
      <c r="D129" s="55" t="s">
        <v>225</v>
      </c>
      <c r="E129" s="38" t="s">
        <v>230</v>
      </c>
      <c r="F129" s="38">
        <v>598</v>
      </c>
      <c r="G129" s="39">
        <v>8417</v>
      </c>
    </row>
    <row r="130" spans="1:7" ht="12.75">
      <c r="A130" s="56" t="s">
        <v>231</v>
      </c>
      <c r="B130" s="35" t="s">
        <v>232</v>
      </c>
      <c r="C130" s="36">
        <v>986</v>
      </c>
      <c r="D130" s="53" t="s">
        <v>225</v>
      </c>
      <c r="E130" s="38" t="s">
        <v>233</v>
      </c>
      <c r="F130" s="38"/>
      <c r="G130" s="39">
        <f>G131</f>
        <v>1361.1</v>
      </c>
    </row>
    <row r="131" spans="1:7" ht="38.25">
      <c r="A131" s="57"/>
      <c r="B131" s="35" t="s">
        <v>52</v>
      </c>
      <c r="C131" s="36">
        <v>986</v>
      </c>
      <c r="D131" s="53" t="s">
        <v>225</v>
      </c>
      <c r="E131" s="38" t="s">
        <v>233</v>
      </c>
      <c r="F131" s="38">
        <v>598</v>
      </c>
      <c r="G131" s="39">
        <v>1361.1</v>
      </c>
    </row>
  </sheetData>
  <sheetProtection/>
  <mergeCells count="3">
    <mergeCell ref="C7:G7"/>
    <mergeCell ref="B6:G6"/>
    <mergeCell ref="A10:G10"/>
  </mergeCells>
  <printOptions/>
  <pageMargins left="0.7874015748031497" right="0.3937007874015748" top="0.37" bottom="0.5905511811023623" header="0" footer="0"/>
  <pageSetup horizontalDpi="600" verticalDpi="600" orientation="portrait" paperSize="9" scale="88" r:id="rId1"/>
  <rowBreaks count="4" manualBreakCount="4">
    <brk id="37" max="7" man="1"/>
    <brk id="65" max="7" man="1"/>
    <brk id="94" max="7" man="1"/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F22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3.875" style="62" customWidth="1"/>
    <col min="2" max="2" width="41.25390625" style="62" customWidth="1"/>
    <col min="3" max="3" width="7.75390625" style="62" customWidth="1"/>
    <col min="4" max="4" width="26.00390625" style="62" customWidth="1"/>
    <col min="5" max="5" width="16.25390625" style="62" customWidth="1"/>
    <col min="6" max="16384" width="9.125" style="62" customWidth="1"/>
  </cols>
  <sheetData>
    <row r="5" spans="1:6" ht="15.75" customHeight="1">
      <c r="A5" s="98"/>
      <c r="B5" s="108"/>
      <c r="C5" s="108"/>
      <c r="D5" s="108"/>
      <c r="E5" s="109" t="s">
        <v>323</v>
      </c>
      <c r="F5" s="61"/>
    </row>
    <row r="6" spans="1:6" ht="17.25" customHeight="1">
      <c r="A6" s="98"/>
      <c r="B6" s="116" t="s">
        <v>345</v>
      </c>
      <c r="C6" s="116"/>
      <c r="D6" s="116"/>
      <c r="E6" s="116"/>
      <c r="F6" s="61"/>
    </row>
    <row r="7" spans="1:6" ht="15" customHeight="1">
      <c r="A7" s="98"/>
      <c r="B7" s="109"/>
      <c r="C7" s="109"/>
      <c r="D7" s="116" t="s">
        <v>349</v>
      </c>
      <c r="E7" s="116"/>
      <c r="F7" s="61"/>
    </row>
    <row r="8" spans="1:6" ht="12.75" customHeight="1">
      <c r="A8" s="98"/>
      <c r="B8" s="98"/>
      <c r="C8" s="98"/>
      <c r="D8" s="98"/>
      <c r="E8" s="98"/>
      <c r="F8" s="61"/>
    </row>
    <row r="9" spans="1:6" ht="12.75" customHeight="1">
      <c r="A9" s="98"/>
      <c r="B9" s="98"/>
      <c r="C9" s="98"/>
      <c r="D9" s="98"/>
      <c r="E9" s="98"/>
      <c r="F9" s="61"/>
    </row>
    <row r="10" spans="1:5" ht="30.75" customHeight="1">
      <c r="A10" s="117" t="s">
        <v>343</v>
      </c>
      <c r="B10" s="117"/>
      <c r="C10" s="117"/>
      <c r="D10" s="117"/>
      <c r="E10" s="117"/>
    </row>
    <row r="11" ht="12.75">
      <c r="E11" s="86" t="s">
        <v>2</v>
      </c>
    </row>
    <row r="12" spans="1:5" ht="47.25">
      <c r="A12" s="87"/>
      <c r="B12" s="88" t="s">
        <v>4</v>
      </c>
      <c r="C12" s="88" t="s">
        <v>324</v>
      </c>
      <c r="D12" s="88" t="s">
        <v>325</v>
      </c>
      <c r="E12" s="88" t="s">
        <v>344</v>
      </c>
    </row>
    <row r="13" spans="1:5" ht="25.5">
      <c r="A13" s="87"/>
      <c r="B13" s="89" t="s">
        <v>326</v>
      </c>
      <c r="C13" s="89">
        <v>986</v>
      </c>
      <c r="D13" s="89"/>
      <c r="E13" s="90">
        <f>E14</f>
        <v>29200</v>
      </c>
    </row>
    <row r="14" spans="1:5" ht="25.5">
      <c r="A14" s="87"/>
      <c r="B14" s="89" t="s">
        <v>327</v>
      </c>
      <c r="C14" s="91">
        <v>986</v>
      </c>
      <c r="D14" s="89" t="s">
        <v>328</v>
      </c>
      <c r="E14" s="92">
        <f>E15</f>
        <v>29200</v>
      </c>
    </row>
    <row r="15" spans="1:5" ht="25.5">
      <c r="A15" s="87"/>
      <c r="B15" s="93" t="s">
        <v>329</v>
      </c>
      <c r="C15" s="91">
        <v>986</v>
      </c>
      <c r="D15" s="91" t="s">
        <v>330</v>
      </c>
      <c r="E15" s="92">
        <f>E19+E16</f>
        <v>29200</v>
      </c>
    </row>
    <row r="16" spans="1:5" ht="12.75">
      <c r="A16" s="87"/>
      <c r="B16" s="93" t="s">
        <v>331</v>
      </c>
      <c r="C16" s="91">
        <v>986</v>
      </c>
      <c r="D16" s="91" t="s">
        <v>332</v>
      </c>
      <c r="E16" s="92">
        <f>E17</f>
        <v>-102000</v>
      </c>
    </row>
    <row r="17" spans="1:5" ht="12.75">
      <c r="A17" s="87"/>
      <c r="B17" s="94" t="s">
        <v>333</v>
      </c>
      <c r="C17" s="91">
        <v>986</v>
      </c>
      <c r="D17" s="91" t="s">
        <v>334</v>
      </c>
      <c r="E17" s="95">
        <f>E18</f>
        <v>-102000</v>
      </c>
    </row>
    <row r="18" spans="1:5" ht="51">
      <c r="A18" s="87"/>
      <c r="B18" s="94" t="s">
        <v>335</v>
      </c>
      <c r="C18" s="91">
        <v>986</v>
      </c>
      <c r="D18" s="91" t="s">
        <v>336</v>
      </c>
      <c r="E18" s="95">
        <v>-102000</v>
      </c>
    </row>
    <row r="19" spans="1:5" ht="12.75">
      <c r="A19" s="87"/>
      <c r="B19" s="93" t="s">
        <v>337</v>
      </c>
      <c r="C19" s="91">
        <v>986</v>
      </c>
      <c r="D19" s="91" t="s">
        <v>338</v>
      </c>
      <c r="E19" s="92">
        <f>E20</f>
        <v>131200</v>
      </c>
    </row>
    <row r="20" spans="1:5" ht="12.75">
      <c r="A20" s="87"/>
      <c r="B20" s="93" t="s">
        <v>339</v>
      </c>
      <c r="C20" s="91">
        <v>986</v>
      </c>
      <c r="D20" s="91" t="s">
        <v>340</v>
      </c>
      <c r="E20" s="92">
        <f>E21</f>
        <v>131200</v>
      </c>
    </row>
    <row r="21" spans="1:5" ht="51">
      <c r="A21" s="87"/>
      <c r="B21" s="94" t="s">
        <v>341</v>
      </c>
      <c r="C21" s="91">
        <v>986</v>
      </c>
      <c r="D21" s="91" t="s">
        <v>342</v>
      </c>
      <c r="E21" s="95">
        <v>131200</v>
      </c>
    </row>
    <row r="22" spans="1:4" ht="12.75">
      <c r="A22" s="96"/>
      <c r="B22" s="96"/>
      <c r="C22" s="96"/>
      <c r="D22" s="96"/>
    </row>
  </sheetData>
  <sheetProtection/>
  <mergeCells count="3">
    <mergeCell ref="B6:E6"/>
    <mergeCell ref="A10:E10"/>
    <mergeCell ref="D7:E7"/>
  </mergeCells>
  <printOptions/>
  <pageMargins left="0.75" right="0.75" top="0.48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Oem</cp:lastModifiedBy>
  <cp:lastPrinted>2010-11-08T14:50:11Z</cp:lastPrinted>
  <dcterms:created xsi:type="dcterms:W3CDTF">2010-09-09T05:35:02Z</dcterms:created>
  <dcterms:modified xsi:type="dcterms:W3CDTF">2010-11-08T14:51:14Z</dcterms:modified>
  <cp:category/>
  <cp:version/>
  <cp:contentType/>
  <cp:contentStatus/>
</cp:coreProperties>
</file>